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arnets\Downloads\"/>
    </mc:Choice>
  </mc:AlternateContent>
  <xr:revisionPtr revIDLastSave="0" documentId="8_{1F94FA9D-8960-49CF-8864-935830F85B27}" xr6:coauthVersionLast="47" xr6:coauthVersionMax="47" xr10:uidLastSave="{00000000-0000-0000-0000-000000000000}"/>
  <bookViews>
    <workbookView xWindow="-105" yWindow="0" windowWidth="26010" windowHeight="20985" xr2:uid="{D9CEF320-8FE5-4F29-90B9-FC59ACFF855C}"/>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B7" i="1"/>
  <c r="B102" i="1" s="1"/>
  <c r="C102" i="1" s="1"/>
  <c r="F8" i="1"/>
  <c r="F9" i="1"/>
  <c r="F10" i="1"/>
  <c r="F11" i="1"/>
  <c r="F12" i="1"/>
  <c r="F13" i="1"/>
  <c r="F14" i="1"/>
  <c r="F15" i="1"/>
  <c r="F16" i="1"/>
  <c r="F17" i="1"/>
  <c r="C7" i="1" l="1"/>
  <c r="B107" i="1"/>
  <c r="D107" i="1" s="1"/>
  <c r="B12" i="1"/>
  <c r="B94" i="1"/>
  <c r="C94" i="1" s="1"/>
  <c r="B88" i="1"/>
  <c r="D88" i="1" s="1"/>
  <c r="D94" i="1"/>
  <c r="B43" i="1"/>
  <c r="D102" i="1"/>
  <c r="C88" i="1"/>
  <c r="F88" i="1" s="1"/>
  <c r="B67" i="1"/>
  <c r="B18" i="1"/>
  <c r="C107" i="1"/>
  <c r="F107" i="1" s="1"/>
  <c r="B42" i="1"/>
  <c r="B19" i="1"/>
  <c r="D7" i="1"/>
  <c r="F102" i="1"/>
  <c r="B11" i="1"/>
  <c r="B29" i="1"/>
  <c r="B44" i="1"/>
  <c r="B59" i="1"/>
  <c r="B68" i="1"/>
  <c r="B82" i="1"/>
  <c r="B103" i="1"/>
  <c r="B21" i="1"/>
  <c r="B30" i="1"/>
  <c r="B37" i="1"/>
  <c r="B45" i="1"/>
  <c r="B60" i="1"/>
  <c r="B75" i="1"/>
  <c r="B89" i="1"/>
  <c r="B96" i="1"/>
  <c r="B13" i="1"/>
  <c r="B38" i="1"/>
  <c r="B46" i="1"/>
  <c r="B53" i="1"/>
  <c r="B61" i="1"/>
  <c r="B83" i="1"/>
  <c r="B14" i="1"/>
  <c r="B54" i="1"/>
  <c r="B62" i="1"/>
  <c r="B69" i="1"/>
  <c r="B39" i="1"/>
  <c r="B76" i="1"/>
  <c r="B90" i="1"/>
  <c r="B97" i="1"/>
  <c r="B47" i="1"/>
  <c r="B63" i="1"/>
  <c r="B78" i="1"/>
  <c r="B91" i="1"/>
  <c r="B105" i="1"/>
  <c r="B99" i="1"/>
  <c r="B56" i="1"/>
  <c r="B85" i="1"/>
  <c r="B17" i="1"/>
  <c r="B34" i="1"/>
  <c r="B72" i="1"/>
  <c r="B86" i="1"/>
  <c r="B50" i="1"/>
  <c r="B104" i="1"/>
  <c r="B22" i="1"/>
  <c r="B31" i="1"/>
  <c r="B70" i="1"/>
  <c r="B15" i="1"/>
  <c r="B55" i="1"/>
  <c r="B77" i="1"/>
  <c r="B84" i="1"/>
  <c r="B98" i="1"/>
  <c r="B23" i="1"/>
  <c r="B71" i="1"/>
  <c r="B33" i="1"/>
  <c r="B48" i="1"/>
  <c r="B49" i="1"/>
  <c r="B79" i="1"/>
  <c r="B92" i="1"/>
  <c r="B106" i="1"/>
  <c r="B8" i="1"/>
  <c r="B41" i="1"/>
  <c r="B65" i="1"/>
  <c r="B93" i="1"/>
  <c r="B16" i="1"/>
  <c r="B24" i="1"/>
  <c r="B32" i="1"/>
  <c r="B40" i="1"/>
  <c r="B64" i="1"/>
  <c r="B25" i="1"/>
  <c r="B87" i="1"/>
  <c r="B66" i="1"/>
  <c r="B36" i="1"/>
  <c r="B10" i="1"/>
  <c r="B81" i="1"/>
  <c r="B58" i="1"/>
  <c r="B101" i="1"/>
  <c r="B9" i="1"/>
  <c r="B35" i="1"/>
  <c r="B80" i="1"/>
  <c r="B57" i="1"/>
  <c r="B28" i="1"/>
  <c r="B100" i="1"/>
  <c r="B52" i="1"/>
  <c r="B74" i="1"/>
  <c r="B95" i="1"/>
  <c r="B27" i="1"/>
  <c r="B51" i="1"/>
  <c r="B26" i="1"/>
  <c r="B73" i="1"/>
  <c r="B20" i="1"/>
  <c r="F94" i="1" l="1"/>
  <c r="C46" i="1"/>
  <c r="D46" i="1"/>
  <c r="C28" i="1"/>
  <c r="D28" i="1"/>
  <c r="D57" i="1"/>
  <c r="C57" i="1"/>
  <c r="D52" i="1"/>
  <c r="C52" i="1"/>
  <c r="F52" i="1" s="1"/>
  <c r="C98" i="1"/>
  <c r="D98" i="1"/>
  <c r="F98" i="1" s="1"/>
  <c r="C12" i="1"/>
  <c r="D12" i="1"/>
  <c r="D16" i="1"/>
  <c r="C16" i="1"/>
  <c r="C11" i="1"/>
  <c r="D11" i="1"/>
  <c r="C15" i="1"/>
  <c r="D15" i="1"/>
  <c r="D96" i="1"/>
  <c r="C96" i="1"/>
  <c r="C45" i="1"/>
  <c r="D45" i="1"/>
  <c r="C37" i="1"/>
  <c r="D37" i="1"/>
  <c r="C44" i="1"/>
  <c r="D44" i="1"/>
  <c r="C32" i="1"/>
  <c r="D32" i="1"/>
  <c r="C84" i="1"/>
  <c r="D84" i="1"/>
  <c r="C91" i="1"/>
  <c r="D91" i="1"/>
  <c r="C13" i="1"/>
  <c r="D13" i="1"/>
  <c r="D80" i="1"/>
  <c r="C80" i="1"/>
  <c r="C101" i="1"/>
  <c r="D101" i="1"/>
  <c r="C90" i="1"/>
  <c r="D90" i="1"/>
  <c r="D20" i="1"/>
  <c r="C20" i="1"/>
  <c r="F20" i="1" s="1"/>
  <c r="D106" i="1"/>
  <c r="C106" i="1"/>
  <c r="C104" i="1"/>
  <c r="D104" i="1"/>
  <c r="D50" i="1"/>
  <c r="C50" i="1"/>
  <c r="D42" i="1"/>
  <c r="C42" i="1"/>
  <c r="F42" i="1" s="1"/>
  <c r="D10" i="1"/>
  <c r="C10" i="1"/>
  <c r="C86" i="1"/>
  <c r="D86" i="1"/>
  <c r="F86" i="1" s="1"/>
  <c r="C69" i="1"/>
  <c r="D69" i="1"/>
  <c r="D49" i="1"/>
  <c r="C49" i="1"/>
  <c r="F49" i="1" s="1"/>
  <c r="D40" i="1"/>
  <c r="C40" i="1"/>
  <c r="C53" i="1"/>
  <c r="D53" i="1"/>
  <c r="D100" i="1"/>
  <c r="C100" i="1"/>
  <c r="C105" i="1"/>
  <c r="D105" i="1"/>
  <c r="F105" i="1" s="1"/>
  <c r="D77" i="1"/>
  <c r="C77" i="1"/>
  <c r="C38" i="1"/>
  <c r="D38" i="1"/>
  <c r="C55" i="1"/>
  <c r="D55" i="1"/>
  <c r="C93" i="1"/>
  <c r="D93" i="1"/>
  <c r="D63" i="1"/>
  <c r="C63" i="1"/>
  <c r="F63" i="1" s="1"/>
  <c r="D65" i="1"/>
  <c r="C65" i="1"/>
  <c r="F65" i="1" s="1"/>
  <c r="D89" i="1"/>
  <c r="C89" i="1"/>
  <c r="D9" i="1"/>
  <c r="C9" i="1"/>
  <c r="D31" i="1"/>
  <c r="C31" i="1"/>
  <c r="C22" i="1"/>
  <c r="D22" i="1"/>
  <c r="D60" i="1"/>
  <c r="C60" i="1"/>
  <c r="F60" i="1" s="1"/>
  <c r="C58" i="1"/>
  <c r="D58" i="1"/>
  <c r="C76" i="1"/>
  <c r="D76" i="1"/>
  <c r="D81" i="1"/>
  <c r="C81" i="1"/>
  <c r="F81" i="1" s="1"/>
  <c r="D39" i="1"/>
  <c r="C39" i="1"/>
  <c r="D79" i="1"/>
  <c r="C79" i="1"/>
  <c r="F79" i="1" s="1"/>
  <c r="C30" i="1"/>
  <c r="D30" i="1"/>
  <c r="C26" i="1"/>
  <c r="D26" i="1"/>
  <c r="D66" i="1"/>
  <c r="C66" i="1"/>
  <c r="F66" i="1" s="1"/>
  <c r="C34" i="1"/>
  <c r="D34" i="1"/>
  <c r="C54" i="1"/>
  <c r="D54" i="1"/>
  <c r="C67" i="1"/>
  <c r="D67" i="1"/>
  <c r="F67" i="1" s="1"/>
  <c r="C27" i="1"/>
  <c r="D27" i="1"/>
  <c r="C14" i="1"/>
  <c r="D14" i="1"/>
  <c r="C71" i="1"/>
  <c r="D71" i="1"/>
  <c r="C85" i="1"/>
  <c r="D85" i="1"/>
  <c r="F85" i="1" s="1"/>
  <c r="C83" i="1"/>
  <c r="D83" i="1"/>
  <c r="D68" i="1"/>
  <c r="C68" i="1"/>
  <c r="D99" i="1"/>
  <c r="C99" i="1"/>
  <c r="F99" i="1" s="1"/>
  <c r="C29" i="1"/>
  <c r="D29" i="1"/>
  <c r="D24" i="1"/>
  <c r="C24" i="1"/>
  <c r="D78" i="1"/>
  <c r="C78" i="1"/>
  <c r="D35" i="1"/>
  <c r="C35" i="1"/>
  <c r="C70" i="1"/>
  <c r="D70" i="1"/>
  <c r="D47" i="1"/>
  <c r="C47" i="1"/>
  <c r="F47" i="1" s="1"/>
  <c r="C41" i="1"/>
  <c r="D41" i="1"/>
  <c r="D97" i="1"/>
  <c r="C97" i="1"/>
  <c r="F97" i="1" s="1"/>
  <c r="C75" i="1"/>
  <c r="D75" i="1"/>
  <c r="D8" i="1"/>
  <c r="C8" i="1"/>
  <c r="D19" i="1"/>
  <c r="C19" i="1"/>
  <c r="F19" i="1" s="1"/>
  <c r="C73" i="1"/>
  <c r="D73" i="1"/>
  <c r="C92" i="1"/>
  <c r="D92" i="1"/>
  <c r="D36" i="1"/>
  <c r="C36" i="1"/>
  <c r="F36" i="1" s="1"/>
  <c r="D72" i="1"/>
  <c r="C72" i="1"/>
  <c r="F72" i="1" s="1"/>
  <c r="D62" i="1"/>
  <c r="C62" i="1"/>
  <c r="F62" i="1" s="1"/>
  <c r="C21" i="1"/>
  <c r="D21" i="1"/>
  <c r="C18" i="1"/>
  <c r="D18" i="1"/>
  <c r="D51" i="1"/>
  <c r="C51" i="1"/>
  <c r="D48" i="1"/>
  <c r="C48" i="1"/>
  <c r="F48" i="1" s="1"/>
  <c r="C103" i="1"/>
  <c r="D103" i="1"/>
  <c r="C87" i="1"/>
  <c r="D87" i="1"/>
  <c r="C33" i="1"/>
  <c r="D33" i="1"/>
  <c r="D17" i="1"/>
  <c r="C17" i="1"/>
  <c r="C82" i="1"/>
  <c r="D82" i="1"/>
  <c r="D95" i="1"/>
  <c r="C95" i="1"/>
  <c r="C25" i="1"/>
  <c r="D25" i="1"/>
  <c r="C74" i="1"/>
  <c r="D74" i="1"/>
  <c r="D64" i="1"/>
  <c r="C64" i="1"/>
  <c r="C23" i="1"/>
  <c r="D23" i="1"/>
  <c r="C56" i="1"/>
  <c r="D56" i="1"/>
  <c r="C61" i="1"/>
  <c r="D61" i="1"/>
  <c r="F61" i="1" s="1"/>
  <c r="C59" i="1"/>
  <c r="D59" i="1"/>
  <c r="C43" i="1"/>
  <c r="D43" i="1"/>
  <c r="F51" i="1"/>
  <c r="F46" i="1"/>
  <c r="F38" i="1"/>
  <c r="F45" i="1"/>
  <c r="F64" i="1"/>
  <c r="F80" i="1"/>
  <c r="F92" i="1" l="1"/>
  <c r="F73" i="1"/>
  <c r="F101" i="1"/>
  <c r="F56" i="1"/>
  <c r="F55" i="1"/>
  <c r="F74" i="1"/>
  <c r="F71" i="1"/>
  <c r="F95" i="1"/>
  <c r="F39" i="1"/>
  <c r="F100" i="1"/>
  <c r="F50" i="1"/>
  <c r="F24" i="1"/>
  <c r="F40" i="1"/>
  <c r="F31" i="1"/>
  <c r="F77" i="1"/>
  <c r="F96" i="1"/>
  <c r="F82" i="1"/>
  <c r="F103" i="1"/>
  <c r="F70" i="1"/>
  <c r="F26" i="1"/>
  <c r="F30" i="1"/>
  <c r="F76" i="1"/>
  <c r="F22" i="1"/>
  <c r="F69" i="1"/>
  <c r="F104" i="1"/>
  <c r="F27" i="1"/>
  <c r="F29" i="1"/>
  <c r="F41" i="1"/>
  <c r="F34" i="1"/>
  <c r="F23" i="1"/>
  <c r="F37" i="1"/>
  <c r="F91" i="1"/>
  <c r="F75" i="1"/>
  <c r="F84" i="1"/>
  <c r="F58" i="1"/>
  <c r="F90" i="1"/>
  <c r="F43" i="1"/>
  <c r="F44" i="1"/>
  <c r="F28" i="1"/>
  <c r="F18" i="1"/>
  <c r="F33" i="1"/>
  <c r="F59" i="1"/>
  <c r="F53" i="1"/>
  <c r="F32" i="1"/>
  <c r="F93" i="1"/>
  <c r="F25" i="1"/>
  <c r="F35" i="1"/>
  <c r="F83" i="1"/>
  <c r="F89" i="1"/>
  <c r="F68" i="1"/>
  <c r="F78" i="1"/>
  <c r="F57" i="1"/>
  <c r="F21" i="1"/>
  <c r="F106" i="1"/>
  <c r="F87" i="1"/>
  <c r="F54" i="1"/>
</calcChain>
</file>

<file path=xl/sharedStrings.xml><?xml version="1.0" encoding="utf-8"?>
<sst xmlns="http://schemas.openxmlformats.org/spreadsheetml/2006/main" count="13" uniqueCount="13">
  <si>
    <r>
      <rPr>
        <b/>
        <sz val="11"/>
        <color rgb="FFFFFFFF"/>
        <rFont val="Sitka Display"/>
      </rPr>
      <t xml:space="preserve">Contingent Payment –  Example 
</t>
    </r>
    <r>
      <rPr>
        <sz val="11"/>
        <color rgb="FFFFFFFF"/>
        <rFont val="Sitka Display"/>
      </rPr>
      <t xml:space="preserve">
The example below illustrates how the Contingent Payment mechanism operates, using an example to demonstrate the application of funding principles in practice. 
In this example, the Contingent Payment is applied to a $1,000,000 project. An upfront Payment of $250,000, equivalent to 25% of the capital cost, is provided at the outset. The remaining portion of the Contingent Payment, representing up to 25% of the capital cost, is linked to the level of energy savings achieved. Projects that meet or exceed their energy savings targets do not receive any additional funding beyond the initial 25%, while projects that underperform receive a portion of the remaining 25% based on the extent of their shortfall, providing a performance-based safety net. 
Enter your Total Project Cost in the </t>
    </r>
    <r>
      <rPr>
        <sz val="11"/>
        <color rgb="FFFFFF00"/>
        <rFont val="Sitka Display"/>
      </rPr>
      <t>Yellow box</t>
    </r>
    <r>
      <rPr>
        <sz val="11"/>
        <color rgb="FFFFFFFF"/>
        <rFont val="Sitka Display"/>
      </rPr>
      <t xml:space="preserve"> to see what your Grant and Contingent Payments could be based on the performance of your HTHP.</t>
    </r>
  </si>
  <si>
    <t>Contingent grant calculation table</t>
  </si>
  <si>
    <t>At contract signing date</t>
  </si>
  <si>
    <t>Efficiency and performance payments to business at the end of year 3</t>
  </si>
  <si>
    <t>Total Project Cost</t>
  </si>
  <si>
    <t>Up to 50% Grant available- Up to a $2Million max</t>
  </si>
  <si>
    <t>EECA Upfront Grant proportion (25%) - Up to $1Million max</t>
  </si>
  <si>
    <t>Actual energy savings achieved at the end of year 3</t>
  </si>
  <si>
    <r>
      <t xml:space="preserve">Conditional grant available </t>
    </r>
    <r>
      <rPr>
        <b/>
        <sz val="9"/>
        <color rgb="FF000000"/>
        <rFont val="Sitka Display"/>
      </rPr>
      <t>(Excluding 25% upfront grant)</t>
    </r>
    <r>
      <rPr>
        <b/>
        <sz val="11"/>
        <color rgb="FF000000"/>
        <rFont val="Sitka Display"/>
      </rPr>
      <t xml:space="preserve"> @ year 3</t>
    </r>
  </si>
  <si>
    <t>=IF(E3&gt;=90%,0,IF(E3&lt;=25%,(C3-D3),(100%-E3)*(C3-D3)))</t>
  </si>
  <si>
    <r>
      <t xml:space="preserve">If actual savings ≥ 90% of expected → no shortfall, so </t>
    </r>
    <r>
      <rPr>
        <b/>
        <sz val="11"/>
        <color theme="1"/>
        <rFont val="Sitka Display"/>
      </rPr>
      <t>0 payment</t>
    </r>
    <r>
      <rPr>
        <sz val="11"/>
        <color theme="1"/>
        <rFont val="Sitka Display"/>
      </rPr>
      <t>.</t>
    </r>
  </si>
  <si>
    <r>
      <t xml:space="preserve">If actual savings ≤ 10% of expected → project gets </t>
    </r>
    <r>
      <rPr>
        <b/>
        <sz val="11"/>
        <color theme="1"/>
        <rFont val="Sitka Display"/>
      </rPr>
      <t>Full Conditional grant amount</t>
    </r>
    <r>
      <rPr>
        <sz val="11"/>
        <color theme="1"/>
        <rFont val="Sitka Display"/>
      </rPr>
      <t>.</t>
    </r>
  </si>
  <si>
    <r>
      <t xml:space="preserve">Otherwise → scaled calculation based on </t>
    </r>
    <r>
      <rPr>
        <b/>
        <sz val="11"/>
        <color theme="1"/>
        <rFont val="Sitka Display"/>
      </rPr>
      <t>shortfall × (conditional grant amount available after year one upfront payment)</t>
    </r>
    <r>
      <rPr>
        <sz val="11"/>
        <color theme="1"/>
        <rFont val="Sitka Display"/>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</si>
</sst>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color theme="1"/>
      <name val="Aptos Narrow"/>
      <family val="2"/>
      <scheme val="minor"/>
    </font>
    <font>
      <b/>
      <sz val="11"/>
      <color theme="1"/>
      <name val="Sitka Display"/>
    </font>
    <font>
      <sz val="11"/>
      <color theme="1"/>
      <name val="Sitka Display"/>
    </font>
    <font>
      <b/>
      <sz val="11"/>
      <color rgb="FF000000"/>
      <name val="Sitka Display"/>
    </font>
    <font>
      <b/>
      <sz val="9"/>
      <color rgb="FF000000"/>
      <name val="Sitka Display"/>
    </font>
    <font>
      <b/>
      <sz val="20"/>
      <color theme="1"/>
      <name val="Sitka Display"/>
    </font>
    <font>
      <sz val="11"/>
      <color theme="0"/>
      <name val="Sitka Display"/>
    </font>
    <font>
      <b/>
      <sz val="11"/>
      <color theme="0"/>
      <name val="Sitka Display"/>
    </font>
    <font>
      <sz val="12"/>
      <color theme="1"/>
      <name val="Sitka Display"/>
    </font>
    <font>
      <sz val="11"/>
      <color rgb="FFFFFF00"/>
      <name val="Sitka Display"/>
    </font>
    <font>
      <b/>
      <sz val="11"/>
      <color rgb="FFFFFFFF"/>
      <name val="Sitka Display"/>
    </font>
    <font>
      <sz val="11"/>
      <color rgb="FFFFFFFF"/>
      <name val="Sitka Display"/>
    </font>
  </fonts>
  <fills count="8">
    <fill>
      <patternFill patternType="none"/>
    </fill>
    <fill>
      <patternFill patternType="gray125"/>
    </fill>
    <fill>
      <patternFill patternType="solid">
        <fgColor theme="0"/>
        <bgColor indexed="64"/>
      </patternFill>
    </fill>
    <fill>
      <patternFill patternType="solid">
        <fgColor rgb="FF447474"/>
        <bgColor indexed="64"/>
      </patternFill>
    </fill>
    <fill>
      <patternFill patternType="solid">
        <fgColor rgb="FF41B496"/>
        <bgColor indexed="64"/>
      </patternFill>
    </fill>
    <fill>
      <patternFill patternType="solid">
        <fgColor rgb="FFB1E3D5"/>
        <bgColor indexed="64"/>
      </patternFill>
    </fill>
    <fill>
      <patternFill patternType="solid">
        <fgColor rgb="FFD5E7E7"/>
        <bgColor indexed="64"/>
      </patternFill>
    </fill>
    <fill>
      <patternFill patternType="solid">
        <fgColor rgb="FFFFFF00"/>
        <bgColor indexed="64"/>
      </patternFill>
    </fill>
  </fills>
  <borders count="3">
    <border>
      <left/>
      <right/>
      <top/>
      <bottom/>
      <diagonal/>
    </border>
    <border>
      <left/>
      <right style="medium">
        <color theme="0"/>
      </right>
      <top style="medium">
        <color theme="0"/>
      </top>
      <bottom style="medium">
        <color theme="0"/>
      </bottom>
      <diagonal/>
    </border>
    <border>
      <left/>
      <right/>
      <top/>
      <bottom style="medium">
        <color theme="0"/>
      </bottom>
      <diagonal/>
    </border>
  </borders>
  <cellStyleXfs count="1">
    <xf numFmtId="0" fontId="0" fillId="0" borderId="0"/>
  </cellStyleXfs>
  <cellXfs count="22">
    <xf numFmtId="0" fontId="0" fillId="0" borderId="0" xfId="0"/>
    <xf numFmtId="0" fontId="2" fillId="0" borderId="0" xfId="0" applyFont="1"/>
    <xf numFmtId="0" fontId="2" fillId="0" borderId="0" xfId="0" quotePrefix="1" applyFont="1"/>
    <xf numFmtId="0" fontId="6" fillId="2" borderId="0" xfId="0" applyFont="1" applyFill="1"/>
    <xf numFmtId="0" fontId="1" fillId="3" borderId="0" xfId="0" applyFont="1" applyFill="1" applyAlignment="1">
      <alignment horizontal="center" vertical="center" wrapText="1"/>
    </xf>
    <xf numFmtId="0" fontId="7" fillId="3" borderId="0" xfId="0" applyFont="1" applyFill="1"/>
    <xf numFmtId="0" fontId="7" fillId="3" borderId="0" xfId="0" applyFont="1" applyFill="1" applyAlignment="1">
      <alignment horizontal="center" vertical="center" wrapText="1"/>
    </xf>
    <xf numFmtId="0" fontId="1" fillId="4" borderId="0" xfId="0" applyFont="1" applyFill="1"/>
    <xf numFmtId="0" fontId="1" fillId="4" borderId="0" xfId="0" applyFont="1" applyFill="1" applyAlignment="1">
      <alignment horizontal="center" vertical="center" wrapText="1"/>
    </xf>
    <xf numFmtId="0" fontId="3" fillId="4" borderId="0" xfId="0" applyFont="1" applyFill="1" applyAlignment="1">
      <alignment horizontal="center" vertical="center" wrapText="1"/>
    </xf>
    <xf numFmtId="9" fontId="2" fillId="4" borderId="0" xfId="0" applyNumberFormat="1" applyFont="1" applyFill="1" applyAlignment="1">
      <alignment horizontal="center" vertical="center" wrapText="1"/>
    </xf>
    <xf numFmtId="6" fontId="2" fillId="4" borderId="0" xfId="0" applyNumberFormat="1" applyFont="1" applyFill="1" applyAlignment="1">
      <alignment horizontal="center"/>
    </xf>
    <xf numFmtId="6" fontId="2" fillId="5" borderId="0" xfId="0" applyNumberFormat="1" applyFont="1" applyFill="1" applyAlignment="1">
      <alignment horizontal="center" vertical="center" wrapText="1"/>
    </xf>
    <xf numFmtId="9" fontId="2" fillId="5" borderId="0" xfId="0" applyNumberFormat="1" applyFont="1" applyFill="1" applyAlignment="1">
      <alignment horizontal="center" vertical="center" wrapText="1"/>
    </xf>
    <xf numFmtId="6" fontId="2" fillId="5" borderId="0" xfId="0" applyNumberFormat="1" applyFont="1" applyFill="1" applyAlignment="1">
      <alignment horizontal="center"/>
    </xf>
    <xf numFmtId="6" fontId="2" fillId="6" borderId="0" xfId="0" applyNumberFormat="1" applyFont="1" applyFill="1" applyAlignment="1">
      <alignment horizontal="center" vertical="center" wrapText="1"/>
    </xf>
    <xf numFmtId="6" fontId="2" fillId="7" borderId="1" xfId="0" applyNumberFormat="1" applyFont="1" applyFill="1" applyBorder="1" applyAlignment="1">
      <alignment horizontal="center" vertical="center" wrapText="1"/>
    </xf>
    <xf numFmtId="0" fontId="6" fillId="3" borderId="0" xfId="0" applyFont="1" applyFill="1" applyAlignment="1">
      <alignment wrapText="1"/>
    </xf>
    <xf numFmtId="0" fontId="5" fillId="0" borderId="0" xfId="0" applyFont="1" applyAlignment="1">
      <alignment horizontal="center"/>
    </xf>
    <xf numFmtId="0" fontId="8" fillId="2" borderId="0" xfId="0" applyFont="1" applyFill="1" applyAlignment="1">
      <alignment horizontal="center" vertical="center" wrapText="1"/>
    </xf>
    <xf numFmtId="0" fontId="8" fillId="2" borderId="2" xfId="0" applyFont="1" applyFill="1" applyBorder="1" applyAlignment="1">
      <alignment horizontal="center" vertical="center" wrapText="1"/>
    </xf>
    <xf numFmtId="0" fontId="6" fillId="3" borderId="0" xfId="0" applyFont="1" applyFill="1" applyAlignment="1">
      <alignment horizontal="left" wrapText="1"/>
    </xf>
  </cellXfs>
  <cellStyles count="1">
    <cellStyle name="Normal" xfId="0" builtinId="0"/>
  </cellStyles>
  <dxfs count="0"/>
  <tableStyles count="0" defaultTableStyle="TableStyleMedium2" defaultPivotStyle="PivotStyleLight16"/>
  <colors>
    <mruColors>
      <color rgb="FF447474"/>
      <color rgb="FFD5E7E7"/>
      <color rgb="FFB1E3D5"/>
      <color rgb="FF41B496"/>
      <color rgb="FFDE64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666751</xdr:colOff>
      <xdr:row>0</xdr:row>
      <xdr:rowOff>234461</xdr:rowOff>
    </xdr:from>
    <xdr:to>
      <xdr:col>5</xdr:col>
      <xdr:colOff>3399693</xdr:colOff>
      <xdr:row>1</xdr:row>
      <xdr:rowOff>1583156</xdr:rowOff>
    </xdr:to>
    <xdr:pic>
      <xdr:nvPicPr>
        <xdr:cNvPr id="2" name="Picture 1">
          <a:extLst>
            <a:ext uri="{FF2B5EF4-FFF2-40B4-BE49-F238E27FC236}">
              <a16:creationId xmlns:a16="http://schemas.microsoft.com/office/drawing/2014/main" id="{760644CF-92BB-9C2C-BF10-9FF77D46C147}"/>
            </a:ext>
          </a:extLst>
        </xdr:cNvPr>
        <xdr:cNvPicPr>
          <a:picLocks noChangeAspect="1"/>
        </xdr:cNvPicPr>
      </xdr:nvPicPr>
      <xdr:blipFill>
        <a:blip xmlns:r="http://schemas.openxmlformats.org/officeDocument/2006/relationships" r:embed="rId1"/>
        <a:stretch>
          <a:fillRect/>
        </a:stretch>
      </xdr:blipFill>
      <xdr:spPr>
        <a:xfrm>
          <a:off x="7451482" y="234461"/>
          <a:ext cx="2732942" cy="15904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A20F4-C21E-49D2-BC2A-6119B7E0F4E7}">
  <dimension ref="A1:AG107"/>
  <sheetViews>
    <sheetView tabSelected="1" topLeftCell="A53" zoomScale="130" zoomScaleNormal="130" workbookViewId="0">
      <selection activeCell="H10" sqref="H10"/>
    </sheetView>
  </sheetViews>
  <sheetFormatPr defaultRowHeight="18" x14ac:dyDescent="0.35"/>
  <cols>
    <col min="1" max="1" width="4" style="1" customWidth="1"/>
    <col min="2" max="2" width="21.28515625" style="1" customWidth="1"/>
    <col min="3" max="3" width="18.5703125" style="1" customWidth="1"/>
    <col min="4" max="4" width="21.7109375" style="1" customWidth="1"/>
    <col min="5" max="5" width="36.140625" style="1" customWidth="1"/>
    <col min="6" max="6" width="51.42578125" style="1" customWidth="1"/>
    <col min="7" max="16384" width="9.140625" style="1"/>
  </cols>
  <sheetData>
    <row r="1" spans="1:33" ht="18.75" customHeight="1" x14ac:dyDescent="0.35"/>
    <row r="2" spans="1:33" ht="259.5" customHeight="1" x14ac:dyDescent="0.35">
      <c r="B2" s="21" t="s">
        <v>0</v>
      </c>
      <c r="C2" s="21"/>
      <c r="D2" s="21"/>
      <c r="E2" s="21"/>
      <c r="F2" s="17"/>
    </row>
    <row r="3" spans="1:33" ht="33" x14ac:dyDescent="0.65">
      <c r="B3" s="18" t="s">
        <v>1</v>
      </c>
      <c r="C3" s="18"/>
      <c r="D3" s="18"/>
      <c r="E3" s="18"/>
      <c r="F3" s="18"/>
    </row>
    <row r="4" spans="1:33" ht="18" customHeight="1" x14ac:dyDescent="0.35">
      <c r="A4" s="19"/>
      <c r="B4" s="5" t="s">
        <v>2</v>
      </c>
      <c r="C4" s="5"/>
      <c r="D4" s="5"/>
      <c r="E4" s="7" t="s">
        <v>3</v>
      </c>
      <c r="F4" s="7"/>
    </row>
    <row r="5" spans="1:33" ht="54.75" customHeight="1" x14ac:dyDescent="0.35">
      <c r="A5" s="19"/>
      <c r="B5" s="6" t="s">
        <v>4</v>
      </c>
      <c r="C5" s="6" t="s">
        <v>5</v>
      </c>
      <c r="D5" s="6" t="s">
        <v>6</v>
      </c>
      <c r="E5" s="8" t="s">
        <v>7</v>
      </c>
      <c r="F5" s="9" t="s">
        <v>8</v>
      </c>
    </row>
    <row r="6" spans="1:33" ht="18.75" customHeight="1" x14ac:dyDescent="0.35">
      <c r="A6" s="20"/>
      <c r="B6" s="16">
        <v>1000000</v>
      </c>
      <c r="C6" s="4"/>
      <c r="D6" s="4"/>
      <c r="E6" s="8"/>
      <c r="F6" s="9"/>
    </row>
    <row r="7" spans="1:33" x14ac:dyDescent="0.35">
      <c r="B7" s="12">
        <f>B$6</f>
        <v>1000000</v>
      </c>
      <c r="C7" s="12">
        <f t="shared" ref="C7:C17" si="0">MIN(2000000, (SUM(B7*0.5)))</f>
        <v>500000</v>
      </c>
      <c r="D7" s="12">
        <f t="shared" ref="D7:D17" si="1">MIN(1000000, (SUM(B7*0.25)))</f>
        <v>250000</v>
      </c>
      <c r="E7" s="13">
        <v>1</v>
      </c>
      <c r="F7" s="14">
        <f>IF(E7&gt;=90%,0,IF(E7&lt;=25%,(C7-D7),(100%-E7)*(C7-D7)))</f>
        <v>0</v>
      </c>
      <c r="AG7" s="2" t="s">
        <v>9</v>
      </c>
    </row>
    <row r="8" spans="1:33" x14ac:dyDescent="0.35">
      <c r="B8" s="12">
        <f t="shared" ref="B8:B39" si="2">B$7</f>
        <v>1000000</v>
      </c>
      <c r="C8" s="12">
        <f t="shared" si="0"/>
        <v>500000</v>
      </c>
      <c r="D8" s="12">
        <f t="shared" si="1"/>
        <v>250000</v>
      </c>
      <c r="E8" s="13">
        <v>0.99</v>
      </c>
      <c r="F8" s="14">
        <f t="shared" ref="F8:F71" si="3">IF(E8&gt;=90%,0,IF(E8&lt;=25%,(C8-D8),(100%-E8)*(C8-D8)))</f>
        <v>0</v>
      </c>
    </row>
    <row r="9" spans="1:33" x14ac:dyDescent="0.35">
      <c r="B9" s="12">
        <f t="shared" si="2"/>
        <v>1000000</v>
      </c>
      <c r="C9" s="12">
        <f t="shared" si="0"/>
        <v>500000</v>
      </c>
      <c r="D9" s="12">
        <f t="shared" si="1"/>
        <v>250000</v>
      </c>
      <c r="E9" s="13">
        <v>0.98</v>
      </c>
      <c r="F9" s="14">
        <f t="shared" si="3"/>
        <v>0</v>
      </c>
      <c r="AG9" s="1" t="s">
        <v>10</v>
      </c>
    </row>
    <row r="10" spans="1:33" x14ac:dyDescent="0.35">
      <c r="B10" s="12">
        <f t="shared" si="2"/>
        <v>1000000</v>
      </c>
      <c r="C10" s="12">
        <f t="shared" si="0"/>
        <v>500000</v>
      </c>
      <c r="D10" s="12">
        <f t="shared" si="1"/>
        <v>250000</v>
      </c>
      <c r="E10" s="13">
        <v>0.97</v>
      </c>
      <c r="F10" s="14">
        <f t="shared" si="3"/>
        <v>0</v>
      </c>
    </row>
    <row r="11" spans="1:33" x14ac:dyDescent="0.35">
      <c r="B11" s="12">
        <f t="shared" si="2"/>
        <v>1000000</v>
      </c>
      <c r="C11" s="12">
        <f t="shared" si="0"/>
        <v>500000</v>
      </c>
      <c r="D11" s="12">
        <f t="shared" si="1"/>
        <v>250000</v>
      </c>
      <c r="E11" s="13">
        <v>0.96</v>
      </c>
      <c r="F11" s="14">
        <f t="shared" si="3"/>
        <v>0</v>
      </c>
      <c r="AG11" s="1" t="s">
        <v>11</v>
      </c>
    </row>
    <row r="12" spans="1:33" x14ac:dyDescent="0.35">
      <c r="B12" s="12">
        <f>B$7</f>
        <v>1000000</v>
      </c>
      <c r="C12" s="12">
        <f t="shared" si="0"/>
        <v>500000</v>
      </c>
      <c r="D12" s="12">
        <f t="shared" si="1"/>
        <v>250000</v>
      </c>
      <c r="E12" s="13">
        <v>0.95</v>
      </c>
      <c r="F12" s="14">
        <f t="shared" si="3"/>
        <v>0</v>
      </c>
    </row>
    <row r="13" spans="1:33" x14ac:dyDescent="0.35">
      <c r="B13" s="12">
        <f t="shared" si="2"/>
        <v>1000000</v>
      </c>
      <c r="C13" s="12">
        <f t="shared" si="0"/>
        <v>500000</v>
      </c>
      <c r="D13" s="12">
        <f t="shared" si="1"/>
        <v>250000</v>
      </c>
      <c r="E13" s="13">
        <v>0.94</v>
      </c>
      <c r="F13" s="14">
        <f t="shared" si="3"/>
        <v>0</v>
      </c>
      <c r="AG13" s="1" t="s">
        <v>12</v>
      </c>
    </row>
    <row r="14" spans="1:33" x14ac:dyDescent="0.35">
      <c r="B14" s="12">
        <f t="shared" si="2"/>
        <v>1000000</v>
      </c>
      <c r="C14" s="12">
        <f t="shared" si="0"/>
        <v>500000</v>
      </c>
      <c r="D14" s="12">
        <f t="shared" si="1"/>
        <v>250000</v>
      </c>
      <c r="E14" s="13">
        <v>0.93</v>
      </c>
      <c r="F14" s="14">
        <f t="shared" si="3"/>
        <v>0</v>
      </c>
    </row>
    <row r="15" spans="1:33" x14ac:dyDescent="0.35">
      <c r="B15" s="12">
        <f t="shared" si="2"/>
        <v>1000000</v>
      </c>
      <c r="C15" s="12">
        <f t="shared" si="0"/>
        <v>500000</v>
      </c>
      <c r="D15" s="12">
        <f t="shared" si="1"/>
        <v>250000</v>
      </c>
      <c r="E15" s="13">
        <v>0.92</v>
      </c>
      <c r="F15" s="14">
        <f t="shared" si="3"/>
        <v>0</v>
      </c>
    </row>
    <row r="16" spans="1:33" x14ac:dyDescent="0.35">
      <c r="B16" s="12">
        <f t="shared" si="2"/>
        <v>1000000</v>
      </c>
      <c r="C16" s="12">
        <f t="shared" si="0"/>
        <v>500000</v>
      </c>
      <c r="D16" s="12">
        <f t="shared" si="1"/>
        <v>250000</v>
      </c>
      <c r="E16" s="13">
        <v>0.91</v>
      </c>
      <c r="F16" s="14">
        <f t="shared" si="3"/>
        <v>0</v>
      </c>
    </row>
    <row r="17" spans="1:6" x14ac:dyDescent="0.35">
      <c r="A17" s="3"/>
      <c r="B17" s="12">
        <f t="shared" si="2"/>
        <v>1000000</v>
      </c>
      <c r="C17" s="12">
        <f t="shared" si="0"/>
        <v>500000</v>
      </c>
      <c r="D17" s="12">
        <f t="shared" si="1"/>
        <v>250000</v>
      </c>
      <c r="E17" s="13">
        <v>0.9</v>
      </c>
      <c r="F17" s="14">
        <f t="shared" si="3"/>
        <v>0</v>
      </c>
    </row>
    <row r="18" spans="1:6" x14ac:dyDescent="0.35">
      <c r="B18" s="15">
        <f t="shared" si="2"/>
        <v>1000000</v>
      </c>
      <c r="C18" s="15">
        <f>MIN(2000000,(SUM(B18*0.5)))</f>
        <v>500000</v>
      </c>
      <c r="D18" s="15">
        <f>MIN(1000000, (SUM(B18*0.25)))</f>
        <v>250000</v>
      </c>
      <c r="E18" s="10">
        <v>0.89</v>
      </c>
      <c r="F18" s="11">
        <f>IF(E18&gt;=90%,0,IF(E18&lt;=25%,(C18-D18),(100%-E18)*(C18-D18)))</f>
        <v>27499.999999999996</v>
      </c>
    </row>
    <row r="19" spans="1:6" x14ac:dyDescent="0.35">
      <c r="B19" s="15">
        <f t="shared" si="2"/>
        <v>1000000</v>
      </c>
      <c r="C19" s="15">
        <f t="shared" ref="C19:C82" si="4">MIN(2000000,(SUM(B19*0.5)))</f>
        <v>500000</v>
      </c>
      <c r="D19" s="15">
        <f t="shared" ref="D19:D82" si="5">MIN(1000000, (SUM(B19*0.25)))</f>
        <v>250000</v>
      </c>
      <c r="E19" s="10">
        <v>0.88</v>
      </c>
      <c r="F19" s="11">
        <f t="shared" si="3"/>
        <v>30000</v>
      </c>
    </row>
    <row r="20" spans="1:6" x14ac:dyDescent="0.35">
      <c r="B20" s="15">
        <f t="shared" si="2"/>
        <v>1000000</v>
      </c>
      <c r="C20" s="15">
        <f t="shared" si="4"/>
        <v>500000</v>
      </c>
      <c r="D20" s="15">
        <f t="shared" si="5"/>
        <v>250000</v>
      </c>
      <c r="E20" s="10">
        <v>0.87</v>
      </c>
      <c r="F20" s="11">
        <f t="shared" si="3"/>
        <v>32500</v>
      </c>
    </row>
    <row r="21" spans="1:6" x14ac:dyDescent="0.35">
      <c r="B21" s="15">
        <f t="shared" si="2"/>
        <v>1000000</v>
      </c>
      <c r="C21" s="15">
        <f t="shared" si="4"/>
        <v>500000</v>
      </c>
      <c r="D21" s="15">
        <f t="shared" si="5"/>
        <v>250000</v>
      </c>
      <c r="E21" s="10">
        <v>0.86</v>
      </c>
      <c r="F21" s="11">
        <f t="shared" si="3"/>
        <v>35000</v>
      </c>
    </row>
    <row r="22" spans="1:6" x14ac:dyDescent="0.35">
      <c r="B22" s="15">
        <f t="shared" si="2"/>
        <v>1000000</v>
      </c>
      <c r="C22" s="15">
        <f t="shared" si="4"/>
        <v>500000</v>
      </c>
      <c r="D22" s="15">
        <f t="shared" si="5"/>
        <v>250000</v>
      </c>
      <c r="E22" s="10">
        <v>0.85</v>
      </c>
      <c r="F22" s="11">
        <f t="shared" si="3"/>
        <v>37500.000000000007</v>
      </c>
    </row>
    <row r="23" spans="1:6" x14ac:dyDescent="0.35">
      <c r="B23" s="15">
        <f t="shared" si="2"/>
        <v>1000000</v>
      </c>
      <c r="C23" s="15">
        <f t="shared" si="4"/>
        <v>500000</v>
      </c>
      <c r="D23" s="15">
        <f t="shared" si="5"/>
        <v>250000</v>
      </c>
      <c r="E23" s="10">
        <v>0.84</v>
      </c>
      <c r="F23" s="11">
        <f t="shared" si="3"/>
        <v>40000.000000000007</v>
      </c>
    </row>
    <row r="24" spans="1:6" x14ac:dyDescent="0.35">
      <c r="B24" s="15">
        <f t="shared" si="2"/>
        <v>1000000</v>
      </c>
      <c r="C24" s="15">
        <f t="shared" si="4"/>
        <v>500000</v>
      </c>
      <c r="D24" s="15">
        <f t="shared" si="5"/>
        <v>250000</v>
      </c>
      <c r="E24" s="10">
        <v>0.83</v>
      </c>
      <c r="F24" s="11">
        <f t="shared" si="3"/>
        <v>42500.000000000007</v>
      </c>
    </row>
    <row r="25" spans="1:6" x14ac:dyDescent="0.35">
      <c r="B25" s="15">
        <f t="shared" si="2"/>
        <v>1000000</v>
      </c>
      <c r="C25" s="15">
        <f t="shared" si="4"/>
        <v>500000</v>
      </c>
      <c r="D25" s="15">
        <f t="shared" si="5"/>
        <v>250000</v>
      </c>
      <c r="E25" s="10">
        <v>0.82</v>
      </c>
      <c r="F25" s="11">
        <f t="shared" si="3"/>
        <v>45000.000000000015</v>
      </c>
    </row>
    <row r="26" spans="1:6" x14ac:dyDescent="0.35">
      <c r="B26" s="15">
        <f t="shared" si="2"/>
        <v>1000000</v>
      </c>
      <c r="C26" s="15">
        <f t="shared" si="4"/>
        <v>500000</v>
      </c>
      <c r="D26" s="15">
        <f t="shared" si="5"/>
        <v>250000</v>
      </c>
      <c r="E26" s="10">
        <v>0.81</v>
      </c>
      <c r="F26" s="11">
        <f t="shared" si="3"/>
        <v>47499.999999999985</v>
      </c>
    </row>
    <row r="27" spans="1:6" x14ac:dyDescent="0.35">
      <c r="B27" s="15">
        <f t="shared" si="2"/>
        <v>1000000</v>
      </c>
      <c r="C27" s="15">
        <f t="shared" si="4"/>
        <v>500000</v>
      </c>
      <c r="D27" s="15">
        <f t="shared" si="5"/>
        <v>250000</v>
      </c>
      <c r="E27" s="10">
        <v>0.8</v>
      </c>
      <c r="F27" s="11">
        <f t="shared" si="3"/>
        <v>49999.999999999985</v>
      </c>
    </row>
    <row r="28" spans="1:6" x14ac:dyDescent="0.35">
      <c r="B28" s="15">
        <f t="shared" si="2"/>
        <v>1000000</v>
      </c>
      <c r="C28" s="15">
        <f t="shared" si="4"/>
        <v>500000</v>
      </c>
      <c r="D28" s="15">
        <f t="shared" si="5"/>
        <v>250000</v>
      </c>
      <c r="E28" s="10">
        <v>0.79</v>
      </c>
      <c r="F28" s="11">
        <f t="shared" si="3"/>
        <v>52499.999999999993</v>
      </c>
    </row>
    <row r="29" spans="1:6" x14ac:dyDescent="0.35">
      <c r="B29" s="15">
        <f t="shared" si="2"/>
        <v>1000000</v>
      </c>
      <c r="C29" s="15">
        <f t="shared" si="4"/>
        <v>500000</v>
      </c>
      <c r="D29" s="15">
        <f t="shared" si="5"/>
        <v>250000</v>
      </c>
      <c r="E29" s="10">
        <v>0.78</v>
      </c>
      <c r="F29" s="11">
        <f t="shared" si="3"/>
        <v>54999.999999999993</v>
      </c>
    </row>
    <row r="30" spans="1:6" x14ac:dyDescent="0.35">
      <c r="B30" s="15">
        <f t="shared" si="2"/>
        <v>1000000</v>
      </c>
      <c r="C30" s="15">
        <f t="shared" si="4"/>
        <v>500000</v>
      </c>
      <c r="D30" s="15">
        <f t="shared" si="5"/>
        <v>250000</v>
      </c>
      <c r="E30" s="10">
        <v>0.77</v>
      </c>
      <c r="F30" s="11">
        <f t="shared" si="3"/>
        <v>57499.999999999993</v>
      </c>
    </row>
    <row r="31" spans="1:6" x14ac:dyDescent="0.35">
      <c r="B31" s="15">
        <f t="shared" si="2"/>
        <v>1000000</v>
      </c>
      <c r="C31" s="15">
        <f t="shared" si="4"/>
        <v>500000</v>
      </c>
      <c r="D31" s="15">
        <f t="shared" si="5"/>
        <v>250000</v>
      </c>
      <c r="E31" s="10">
        <v>0.76</v>
      </c>
      <c r="F31" s="11">
        <f t="shared" si="3"/>
        <v>60000</v>
      </c>
    </row>
    <row r="32" spans="1:6" x14ac:dyDescent="0.35">
      <c r="B32" s="15">
        <f t="shared" si="2"/>
        <v>1000000</v>
      </c>
      <c r="C32" s="15">
        <f t="shared" si="4"/>
        <v>500000</v>
      </c>
      <c r="D32" s="15">
        <f t="shared" si="5"/>
        <v>250000</v>
      </c>
      <c r="E32" s="10">
        <v>0.75</v>
      </c>
      <c r="F32" s="11">
        <f t="shared" si="3"/>
        <v>62500</v>
      </c>
    </row>
    <row r="33" spans="2:6" x14ac:dyDescent="0.35">
      <c r="B33" s="15">
        <f t="shared" si="2"/>
        <v>1000000</v>
      </c>
      <c r="C33" s="15">
        <f t="shared" si="4"/>
        <v>500000</v>
      </c>
      <c r="D33" s="15">
        <f t="shared" si="5"/>
        <v>250000</v>
      </c>
      <c r="E33" s="10">
        <v>0.74</v>
      </c>
      <c r="F33" s="11">
        <f t="shared" si="3"/>
        <v>65000</v>
      </c>
    </row>
    <row r="34" spans="2:6" x14ac:dyDescent="0.35">
      <c r="B34" s="15">
        <f t="shared" si="2"/>
        <v>1000000</v>
      </c>
      <c r="C34" s="15">
        <f t="shared" si="4"/>
        <v>500000</v>
      </c>
      <c r="D34" s="15">
        <f t="shared" si="5"/>
        <v>250000</v>
      </c>
      <c r="E34" s="10">
        <v>0.73</v>
      </c>
      <c r="F34" s="11">
        <f t="shared" si="3"/>
        <v>67500</v>
      </c>
    </row>
    <row r="35" spans="2:6" x14ac:dyDescent="0.35">
      <c r="B35" s="15">
        <f t="shared" si="2"/>
        <v>1000000</v>
      </c>
      <c r="C35" s="15">
        <f t="shared" si="4"/>
        <v>500000</v>
      </c>
      <c r="D35" s="15">
        <f t="shared" si="5"/>
        <v>250000</v>
      </c>
      <c r="E35" s="10">
        <v>0.72</v>
      </c>
      <c r="F35" s="11">
        <f t="shared" si="3"/>
        <v>70000</v>
      </c>
    </row>
    <row r="36" spans="2:6" x14ac:dyDescent="0.35">
      <c r="B36" s="15">
        <f t="shared" si="2"/>
        <v>1000000</v>
      </c>
      <c r="C36" s="15">
        <f t="shared" si="4"/>
        <v>500000</v>
      </c>
      <c r="D36" s="15">
        <f t="shared" si="5"/>
        <v>250000</v>
      </c>
      <c r="E36" s="10">
        <v>0.71</v>
      </c>
      <c r="F36" s="11">
        <f t="shared" si="3"/>
        <v>72500.000000000015</v>
      </c>
    </row>
    <row r="37" spans="2:6" x14ac:dyDescent="0.35">
      <c r="B37" s="15">
        <f t="shared" si="2"/>
        <v>1000000</v>
      </c>
      <c r="C37" s="15">
        <f t="shared" si="4"/>
        <v>500000</v>
      </c>
      <c r="D37" s="15">
        <f t="shared" si="5"/>
        <v>250000</v>
      </c>
      <c r="E37" s="10">
        <v>0.7</v>
      </c>
      <c r="F37" s="11">
        <f t="shared" si="3"/>
        <v>75000.000000000015</v>
      </c>
    </row>
    <row r="38" spans="2:6" x14ac:dyDescent="0.35">
      <c r="B38" s="15">
        <f t="shared" si="2"/>
        <v>1000000</v>
      </c>
      <c r="C38" s="15">
        <f t="shared" si="4"/>
        <v>500000</v>
      </c>
      <c r="D38" s="15">
        <f t="shared" si="5"/>
        <v>250000</v>
      </c>
      <c r="E38" s="10">
        <v>0.69</v>
      </c>
      <c r="F38" s="11">
        <f t="shared" si="3"/>
        <v>77500.000000000015</v>
      </c>
    </row>
    <row r="39" spans="2:6" x14ac:dyDescent="0.35">
      <c r="B39" s="15">
        <f t="shared" si="2"/>
        <v>1000000</v>
      </c>
      <c r="C39" s="15">
        <f t="shared" si="4"/>
        <v>500000</v>
      </c>
      <c r="D39" s="15">
        <f t="shared" si="5"/>
        <v>250000</v>
      </c>
      <c r="E39" s="10">
        <v>0.68</v>
      </c>
      <c r="F39" s="11">
        <f t="shared" si="3"/>
        <v>79999.999999999985</v>
      </c>
    </row>
    <row r="40" spans="2:6" x14ac:dyDescent="0.35">
      <c r="B40" s="15">
        <f t="shared" ref="B40:B72" si="6">B$7</f>
        <v>1000000</v>
      </c>
      <c r="C40" s="15">
        <f t="shared" si="4"/>
        <v>500000</v>
      </c>
      <c r="D40" s="15">
        <f t="shared" si="5"/>
        <v>250000</v>
      </c>
      <c r="E40" s="10">
        <v>0.67</v>
      </c>
      <c r="F40" s="11">
        <f t="shared" si="3"/>
        <v>82499.999999999985</v>
      </c>
    </row>
    <row r="41" spans="2:6" x14ac:dyDescent="0.35">
      <c r="B41" s="15">
        <f t="shared" si="6"/>
        <v>1000000</v>
      </c>
      <c r="C41" s="15">
        <f t="shared" si="4"/>
        <v>500000</v>
      </c>
      <c r="D41" s="15">
        <f t="shared" si="5"/>
        <v>250000</v>
      </c>
      <c r="E41" s="10">
        <v>0.66</v>
      </c>
      <c r="F41" s="11">
        <f t="shared" si="3"/>
        <v>84999.999999999985</v>
      </c>
    </row>
    <row r="42" spans="2:6" x14ac:dyDescent="0.35">
      <c r="B42" s="15">
        <f t="shared" si="6"/>
        <v>1000000</v>
      </c>
      <c r="C42" s="15">
        <f t="shared" si="4"/>
        <v>500000</v>
      </c>
      <c r="D42" s="15">
        <f t="shared" si="5"/>
        <v>250000</v>
      </c>
      <c r="E42" s="10">
        <v>0.65</v>
      </c>
      <c r="F42" s="11">
        <f t="shared" si="3"/>
        <v>87500</v>
      </c>
    </row>
    <row r="43" spans="2:6" x14ac:dyDescent="0.35">
      <c r="B43" s="15">
        <f t="shared" si="6"/>
        <v>1000000</v>
      </c>
      <c r="C43" s="15">
        <f t="shared" si="4"/>
        <v>500000</v>
      </c>
      <c r="D43" s="15">
        <f t="shared" si="5"/>
        <v>250000</v>
      </c>
      <c r="E43" s="10">
        <v>0.64</v>
      </c>
      <c r="F43" s="11">
        <f t="shared" si="3"/>
        <v>90000</v>
      </c>
    </row>
    <row r="44" spans="2:6" x14ac:dyDescent="0.35">
      <c r="B44" s="15">
        <f t="shared" si="6"/>
        <v>1000000</v>
      </c>
      <c r="C44" s="15">
        <f t="shared" si="4"/>
        <v>500000</v>
      </c>
      <c r="D44" s="15">
        <f t="shared" si="5"/>
        <v>250000</v>
      </c>
      <c r="E44" s="10">
        <v>0.63</v>
      </c>
      <c r="F44" s="11">
        <f t="shared" si="3"/>
        <v>92500</v>
      </c>
    </row>
    <row r="45" spans="2:6" x14ac:dyDescent="0.35">
      <c r="B45" s="15">
        <f t="shared" si="6"/>
        <v>1000000</v>
      </c>
      <c r="C45" s="15">
        <f t="shared" si="4"/>
        <v>500000</v>
      </c>
      <c r="D45" s="15">
        <f t="shared" si="5"/>
        <v>250000</v>
      </c>
      <c r="E45" s="10">
        <v>0.62</v>
      </c>
      <c r="F45" s="11">
        <f t="shared" si="3"/>
        <v>95000</v>
      </c>
    </row>
    <row r="46" spans="2:6" x14ac:dyDescent="0.35">
      <c r="B46" s="15">
        <f t="shared" si="6"/>
        <v>1000000</v>
      </c>
      <c r="C46" s="15">
        <f t="shared" si="4"/>
        <v>500000</v>
      </c>
      <c r="D46" s="15">
        <f t="shared" si="5"/>
        <v>250000</v>
      </c>
      <c r="E46" s="10">
        <v>0.61</v>
      </c>
      <c r="F46" s="11">
        <f t="shared" si="3"/>
        <v>97500</v>
      </c>
    </row>
    <row r="47" spans="2:6" x14ac:dyDescent="0.35">
      <c r="B47" s="15">
        <f t="shared" si="6"/>
        <v>1000000</v>
      </c>
      <c r="C47" s="15">
        <f t="shared" si="4"/>
        <v>500000</v>
      </c>
      <c r="D47" s="15">
        <f t="shared" si="5"/>
        <v>250000</v>
      </c>
      <c r="E47" s="10">
        <v>0.6</v>
      </c>
      <c r="F47" s="11">
        <f t="shared" si="3"/>
        <v>100000</v>
      </c>
    </row>
    <row r="48" spans="2:6" x14ac:dyDescent="0.35">
      <c r="B48" s="15">
        <f t="shared" si="6"/>
        <v>1000000</v>
      </c>
      <c r="C48" s="15">
        <f t="shared" si="4"/>
        <v>500000</v>
      </c>
      <c r="D48" s="15">
        <f t="shared" si="5"/>
        <v>250000</v>
      </c>
      <c r="E48" s="10">
        <v>0.59</v>
      </c>
      <c r="F48" s="11">
        <f t="shared" si="3"/>
        <v>102500.00000000001</v>
      </c>
    </row>
    <row r="49" spans="2:6" x14ac:dyDescent="0.35">
      <c r="B49" s="15">
        <f t="shared" si="6"/>
        <v>1000000</v>
      </c>
      <c r="C49" s="15">
        <f t="shared" si="4"/>
        <v>500000</v>
      </c>
      <c r="D49" s="15">
        <f t="shared" si="5"/>
        <v>250000</v>
      </c>
      <c r="E49" s="10">
        <v>0.57999999999999996</v>
      </c>
      <c r="F49" s="11">
        <f t="shared" si="3"/>
        <v>105000.00000000001</v>
      </c>
    </row>
    <row r="50" spans="2:6" x14ac:dyDescent="0.35">
      <c r="B50" s="15">
        <f t="shared" si="6"/>
        <v>1000000</v>
      </c>
      <c r="C50" s="15">
        <f t="shared" si="4"/>
        <v>500000</v>
      </c>
      <c r="D50" s="15">
        <f t="shared" si="5"/>
        <v>250000</v>
      </c>
      <c r="E50" s="10">
        <v>0.56999999999999995</v>
      </c>
      <c r="F50" s="11">
        <f t="shared" si="3"/>
        <v>107500.00000000001</v>
      </c>
    </row>
    <row r="51" spans="2:6" x14ac:dyDescent="0.35">
      <c r="B51" s="15">
        <f t="shared" si="6"/>
        <v>1000000</v>
      </c>
      <c r="C51" s="15">
        <f t="shared" si="4"/>
        <v>500000</v>
      </c>
      <c r="D51" s="15">
        <f t="shared" si="5"/>
        <v>250000</v>
      </c>
      <c r="E51" s="10">
        <v>0.56000000000000005</v>
      </c>
      <c r="F51" s="11">
        <f t="shared" si="3"/>
        <v>109999.99999999999</v>
      </c>
    </row>
    <row r="52" spans="2:6" x14ac:dyDescent="0.35">
      <c r="B52" s="15">
        <f t="shared" si="6"/>
        <v>1000000</v>
      </c>
      <c r="C52" s="15">
        <f t="shared" si="4"/>
        <v>500000</v>
      </c>
      <c r="D52" s="15">
        <f t="shared" si="5"/>
        <v>250000</v>
      </c>
      <c r="E52" s="10">
        <v>0.55000000000000004</v>
      </c>
      <c r="F52" s="11">
        <f t="shared" si="3"/>
        <v>112499.99999999999</v>
      </c>
    </row>
    <row r="53" spans="2:6" x14ac:dyDescent="0.35">
      <c r="B53" s="15">
        <f t="shared" si="6"/>
        <v>1000000</v>
      </c>
      <c r="C53" s="15">
        <f t="shared" si="4"/>
        <v>500000</v>
      </c>
      <c r="D53" s="15">
        <f t="shared" si="5"/>
        <v>250000</v>
      </c>
      <c r="E53" s="10">
        <v>0.54</v>
      </c>
      <c r="F53" s="11">
        <f t="shared" si="3"/>
        <v>114999.99999999999</v>
      </c>
    </row>
    <row r="54" spans="2:6" x14ac:dyDescent="0.35">
      <c r="B54" s="15">
        <f t="shared" si="6"/>
        <v>1000000</v>
      </c>
      <c r="C54" s="15">
        <f t="shared" si="4"/>
        <v>500000</v>
      </c>
      <c r="D54" s="15">
        <f t="shared" si="5"/>
        <v>250000</v>
      </c>
      <c r="E54" s="10">
        <v>0.53</v>
      </c>
      <c r="F54" s="11">
        <f t="shared" si="3"/>
        <v>117500</v>
      </c>
    </row>
    <row r="55" spans="2:6" x14ac:dyDescent="0.35">
      <c r="B55" s="15">
        <f t="shared" si="6"/>
        <v>1000000</v>
      </c>
      <c r="C55" s="15">
        <f t="shared" si="4"/>
        <v>500000</v>
      </c>
      <c r="D55" s="15">
        <f t="shared" si="5"/>
        <v>250000</v>
      </c>
      <c r="E55" s="10">
        <v>0.52</v>
      </c>
      <c r="F55" s="11">
        <f t="shared" si="3"/>
        <v>120000</v>
      </c>
    </row>
    <row r="56" spans="2:6" x14ac:dyDescent="0.35">
      <c r="B56" s="15">
        <f t="shared" si="6"/>
        <v>1000000</v>
      </c>
      <c r="C56" s="15">
        <f t="shared" si="4"/>
        <v>500000</v>
      </c>
      <c r="D56" s="15">
        <f t="shared" si="5"/>
        <v>250000</v>
      </c>
      <c r="E56" s="10">
        <v>0.51</v>
      </c>
      <c r="F56" s="11">
        <f t="shared" si="3"/>
        <v>122500</v>
      </c>
    </row>
    <row r="57" spans="2:6" x14ac:dyDescent="0.35">
      <c r="B57" s="15">
        <f t="shared" si="6"/>
        <v>1000000</v>
      </c>
      <c r="C57" s="15">
        <f t="shared" si="4"/>
        <v>500000</v>
      </c>
      <c r="D57" s="15">
        <f t="shared" si="5"/>
        <v>250000</v>
      </c>
      <c r="E57" s="10">
        <v>0.5</v>
      </c>
      <c r="F57" s="11">
        <f t="shared" si="3"/>
        <v>125000</v>
      </c>
    </row>
    <row r="58" spans="2:6" x14ac:dyDescent="0.35">
      <c r="B58" s="15">
        <f t="shared" si="6"/>
        <v>1000000</v>
      </c>
      <c r="C58" s="15">
        <f t="shared" si="4"/>
        <v>500000</v>
      </c>
      <c r="D58" s="15">
        <f t="shared" si="5"/>
        <v>250000</v>
      </c>
      <c r="E58" s="10">
        <v>0.49</v>
      </c>
      <c r="F58" s="11">
        <f t="shared" si="3"/>
        <v>127500</v>
      </c>
    </row>
    <row r="59" spans="2:6" x14ac:dyDescent="0.35">
      <c r="B59" s="15">
        <f t="shared" si="6"/>
        <v>1000000</v>
      </c>
      <c r="C59" s="15">
        <f t="shared" si="4"/>
        <v>500000</v>
      </c>
      <c r="D59" s="15">
        <f t="shared" si="5"/>
        <v>250000</v>
      </c>
      <c r="E59" s="10">
        <v>0.48</v>
      </c>
      <c r="F59" s="11">
        <f t="shared" si="3"/>
        <v>130000</v>
      </c>
    </row>
    <row r="60" spans="2:6" x14ac:dyDescent="0.35">
      <c r="B60" s="15">
        <f t="shared" si="6"/>
        <v>1000000</v>
      </c>
      <c r="C60" s="15">
        <f t="shared" si="4"/>
        <v>500000</v>
      </c>
      <c r="D60" s="15">
        <f t="shared" si="5"/>
        <v>250000</v>
      </c>
      <c r="E60" s="10">
        <v>0.47</v>
      </c>
      <c r="F60" s="11">
        <f t="shared" si="3"/>
        <v>132500</v>
      </c>
    </row>
    <row r="61" spans="2:6" x14ac:dyDescent="0.35">
      <c r="B61" s="15">
        <f t="shared" si="6"/>
        <v>1000000</v>
      </c>
      <c r="C61" s="15">
        <f t="shared" si="4"/>
        <v>500000</v>
      </c>
      <c r="D61" s="15">
        <f t="shared" si="5"/>
        <v>250000</v>
      </c>
      <c r="E61" s="10">
        <v>0.46</v>
      </c>
      <c r="F61" s="11">
        <f t="shared" si="3"/>
        <v>135000</v>
      </c>
    </row>
    <row r="62" spans="2:6" x14ac:dyDescent="0.35">
      <c r="B62" s="15">
        <f t="shared" si="6"/>
        <v>1000000</v>
      </c>
      <c r="C62" s="15">
        <f t="shared" si="4"/>
        <v>500000</v>
      </c>
      <c r="D62" s="15">
        <f t="shared" si="5"/>
        <v>250000</v>
      </c>
      <c r="E62" s="10">
        <v>0.45</v>
      </c>
      <c r="F62" s="11">
        <f t="shared" si="3"/>
        <v>137500</v>
      </c>
    </row>
    <row r="63" spans="2:6" x14ac:dyDescent="0.35">
      <c r="B63" s="15">
        <f t="shared" si="6"/>
        <v>1000000</v>
      </c>
      <c r="C63" s="15">
        <f t="shared" si="4"/>
        <v>500000</v>
      </c>
      <c r="D63" s="15">
        <f t="shared" si="5"/>
        <v>250000</v>
      </c>
      <c r="E63" s="10">
        <v>0.44</v>
      </c>
      <c r="F63" s="11">
        <f t="shared" si="3"/>
        <v>140000</v>
      </c>
    </row>
    <row r="64" spans="2:6" x14ac:dyDescent="0.35">
      <c r="B64" s="15">
        <f t="shared" si="6"/>
        <v>1000000</v>
      </c>
      <c r="C64" s="15">
        <f t="shared" si="4"/>
        <v>500000</v>
      </c>
      <c r="D64" s="15">
        <f t="shared" si="5"/>
        <v>250000</v>
      </c>
      <c r="E64" s="10">
        <v>0.42999999999999899</v>
      </c>
      <c r="F64" s="11">
        <f t="shared" si="3"/>
        <v>142500.00000000023</v>
      </c>
    </row>
    <row r="65" spans="2:6" x14ac:dyDescent="0.35">
      <c r="B65" s="15">
        <f t="shared" si="6"/>
        <v>1000000</v>
      </c>
      <c r="C65" s="15">
        <f t="shared" si="4"/>
        <v>500000</v>
      </c>
      <c r="D65" s="15">
        <f t="shared" si="5"/>
        <v>250000</v>
      </c>
      <c r="E65" s="10">
        <v>0.41999999999999899</v>
      </c>
      <c r="F65" s="11">
        <f t="shared" si="3"/>
        <v>145000.00000000023</v>
      </c>
    </row>
    <row r="66" spans="2:6" x14ac:dyDescent="0.35">
      <c r="B66" s="15">
        <f t="shared" si="6"/>
        <v>1000000</v>
      </c>
      <c r="C66" s="15">
        <f t="shared" si="4"/>
        <v>500000</v>
      </c>
      <c r="D66" s="15">
        <f t="shared" si="5"/>
        <v>250000</v>
      </c>
      <c r="E66" s="10">
        <v>0.40999999999999898</v>
      </c>
      <c r="F66" s="11">
        <f t="shared" si="3"/>
        <v>147500.00000000023</v>
      </c>
    </row>
    <row r="67" spans="2:6" x14ac:dyDescent="0.35">
      <c r="B67" s="15">
        <f t="shared" si="6"/>
        <v>1000000</v>
      </c>
      <c r="C67" s="15">
        <f t="shared" si="4"/>
        <v>500000</v>
      </c>
      <c r="D67" s="15">
        <f t="shared" si="5"/>
        <v>250000</v>
      </c>
      <c r="E67" s="10">
        <v>0.39999999999999902</v>
      </c>
      <c r="F67" s="11">
        <f t="shared" si="3"/>
        <v>150000.00000000023</v>
      </c>
    </row>
    <row r="68" spans="2:6" x14ac:dyDescent="0.35">
      <c r="B68" s="15">
        <f t="shared" si="6"/>
        <v>1000000</v>
      </c>
      <c r="C68" s="15">
        <f t="shared" si="4"/>
        <v>500000</v>
      </c>
      <c r="D68" s="15">
        <f t="shared" si="5"/>
        <v>250000</v>
      </c>
      <c r="E68" s="10">
        <v>0.38999999999999901</v>
      </c>
      <c r="F68" s="11">
        <f t="shared" si="3"/>
        <v>152500.00000000023</v>
      </c>
    </row>
    <row r="69" spans="2:6" x14ac:dyDescent="0.35">
      <c r="B69" s="15">
        <f t="shared" si="6"/>
        <v>1000000</v>
      </c>
      <c r="C69" s="15">
        <f t="shared" si="4"/>
        <v>500000</v>
      </c>
      <c r="D69" s="15">
        <f t="shared" si="5"/>
        <v>250000</v>
      </c>
      <c r="E69" s="10">
        <v>0.37999999999999901</v>
      </c>
      <c r="F69" s="11">
        <f t="shared" si="3"/>
        <v>155000.00000000026</v>
      </c>
    </row>
    <row r="70" spans="2:6" x14ac:dyDescent="0.35">
      <c r="B70" s="15">
        <f t="shared" si="6"/>
        <v>1000000</v>
      </c>
      <c r="C70" s="15">
        <f t="shared" si="4"/>
        <v>500000</v>
      </c>
      <c r="D70" s="15">
        <f t="shared" si="5"/>
        <v>250000</v>
      </c>
      <c r="E70" s="10">
        <v>0.369999999999999</v>
      </c>
      <c r="F70" s="11">
        <f t="shared" si="3"/>
        <v>157500.00000000026</v>
      </c>
    </row>
    <row r="71" spans="2:6" x14ac:dyDescent="0.35">
      <c r="B71" s="15">
        <f t="shared" si="6"/>
        <v>1000000</v>
      </c>
      <c r="C71" s="15">
        <f t="shared" si="4"/>
        <v>500000</v>
      </c>
      <c r="D71" s="15">
        <f t="shared" si="5"/>
        <v>250000</v>
      </c>
      <c r="E71" s="10">
        <v>0.35999999999999899</v>
      </c>
      <c r="F71" s="11">
        <f t="shared" si="3"/>
        <v>160000.00000000026</v>
      </c>
    </row>
    <row r="72" spans="2:6" x14ac:dyDescent="0.35">
      <c r="B72" s="15">
        <f t="shared" si="6"/>
        <v>1000000</v>
      </c>
      <c r="C72" s="15">
        <f t="shared" si="4"/>
        <v>500000</v>
      </c>
      <c r="D72" s="15">
        <f t="shared" si="5"/>
        <v>250000</v>
      </c>
      <c r="E72" s="10">
        <v>0.34999999999999898</v>
      </c>
      <c r="F72" s="11">
        <f t="shared" ref="F72:F107" si="7">IF(E72&gt;=90%,0,IF(E72&lt;=25%,(C72-D72),(100%-E72)*(C72-D72)))</f>
        <v>162500.00000000026</v>
      </c>
    </row>
    <row r="73" spans="2:6" x14ac:dyDescent="0.35">
      <c r="B73" s="15">
        <f t="shared" ref="B73:B107" si="8">B$7</f>
        <v>1000000</v>
      </c>
      <c r="C73" s="15">
        <f t="shared" si="4"/>
        <v>500000</v>
      </c>
      <c r="D73" s="15">
        <f t="shared" si="5"/>
        <v>250000</v>
      </c>
      <c r="E73" s="10">
        <v>0.33999999999999903</v>
      </c>
      <c r="F73" s="11">
        <f t="shared" si="7"/>
        <v>165000.00000000026</v>
      </c>
    </row>
    <row r="74" spans="2:6" x14ac:dyDescent="0.35">
      <c r="B74" s="15">
        <f t="shared" si="8"/>
        <v>1000000</v>
      </c>
      <c r="C74" s="15">
        <f t="shared" si="4"/>
        <v>500000</v>
      </c>
      <c r="D74" s="15">
        <f t="shared" si="5"/>
        <v>250000</v>
      </c>
      <c r="E74" s="10">
        <v>0.32999999999999902</v>
      </c>
      <c r="F74" s="11">
        <f t="shared" si="7"/>
        <v>167500.00000000026</v>
      </c>
    </row>
    <row r="75" spans="2:6" x14ac:dyDescent="0.35">
      <c r="B75" s="15">
        <f t="shared" si="8"/>
        <v>1000000</v>
      </c>
      <c r="C75" s="15">
        <f t="shared" si="4"/>
        <v>500000</v>
      </c>
      <c r="D75" s="15">
        <f t="shared" si="5"/>
        <v>250000</v>
      </c>
      <c r="E75" s="10">
        <v>0.31999999999999901</v>
      </c>
      <c r="F75" s="11">
        <f t="shared" si="7"/>
        <v>170000.00000000026</v>
      </c>
    </row>
    <row r="76" spans="2:6" x14ac:dyDescent="0.35">
      <c r="B76" s="15">
        <f t="shared" si="8"/>
        <v>1000000</v>
      </c>
      <c r="C76" s="15">
        <f t="shared" si="4"/>
        <v>500000</v>
      </c>
      <c r="D76" s="15">
        <f t="shared" si="5"/>
        <v>250000</v>
      </c>
      <c r="E76" s="10">
        <v>0.309999999999999</v>
      </c>
      <c r="F76" s="11">
        <f t="shared" si="7"/>
        <v>172500.00000000026</v>
      </c>
    </row>
    <row r="77" spans="2:6" x14ac:dyDescent="0.35">
      <c r="B77" s="15">
        <f t="shared" si="8"/>
        <v>1000000</v>
      </c>
      <c r="C77" s="15">
        <f t="shared" si="4"/>
        <v>500000</v>
      </c>
      <c r="D77" s="15">
        <f t="shared" si="5"/>
        <v>250000</v>
      </c>
      <c r="E77" s="10">
        <v>0.29999999999999899</v>
      </c>
      <c r="F77" s="11">
        <f t="shared" si="7"/>
        <v>175000.00000000026</v>
      </c>
    </row>
    <row r="78" spans="2:6" x14ac:dyDescent="0.35">
      <c r="B78" s="15">
        <f t="shared" si="8"/>
        <v>1000000</v>
      </c>
      <c r="C78" s="15">
        <f t="shared" si="4"/>
        <v>500000</v>
      </c>
      <c r="D78" s="15">
        <f t="shared" si="5"/>
        <v>250000</v>
      </c>
      <c r="E78" s="10">
        <v>0.28999999999999898</v>
      </c>
      <c r="F78" s="11">
        <f t="shared" si="7"/>
        <v>177500.00000000026</v>
      </c>
    </row>
    <row r="79" spans="2:6" x14ac:dyDescent="0.35">
      <c r="B79" s="15">
        <f t="shared" si="8"/>
        <v>1000000</v>
      </c>
      <c r="C79" s="15">
        <f t="shared" si="4"/>
        <v>500000</v>
      </c>
      <c r="D79" s="15">
        <f t="shared" si="5"/>
        <v>250000</v>
      </c>
      <c r="E79" s="10">
        <v>0.27999999999999903</v>
      </c>
      <c r="F79" s="11">
        <f t="shared" si="7"/>
        <v>180000.00000000023</v>
      </c>
    </row>
    <row r="80" spans="2:6" x14ac:dyDescent="0.35">
      <c r="B80" s="15">
        <f t="shared" si="8"/>
        <v>1000000</v>
      </c>
      <c r="C80" s="15">
        <f t="shared" si="4"/>
        <v>500000</v>
      </c>
      <c r="D80" s="15">
        <f t="shared" si="5"/>
        <v>250000</v>
      </c>
      <c r="E80" s="10">
        <v>0.26999999999999902</v>
      </c>
      <c r="F80" s="11">
        <f t="shared" si="7"/>
        <v>182500.00000000023</v>
      </c>
    </row>
    <row r="81" spans="2:6" x14ac:dyDescent="0.35">
      <c r="B81" s="15">
        <f t="shared" si="8"/>
        <v>1000000</v>
      </c>
      <c r="C81" s="15">
        <f t="shared" si="4"/>
        <v>500000</v>
      </c>
      <c r="D81" s="15">
        <f t="shared" si="5"/>
        <v>250000</v>
      </c>
      <c r="E81" s="10">
        <v>0.25999999999999901</v>
      </c>
      <c r="F81" s="11">
        <f t="shared" si="7"/>
        <v>185000.00000000026</v>
      </c>
    </row>
    <row r="82" spans="2:6" x14ac:dyDescent="0.35">
      <c r="B82" s="15">
        <f t="shared" si="8"/>
        <v>1000000</v>
      </c>
      <c r="C82" s="15">
        <f t="shared" si="4"/>
        <v>500000</v>
      </c>
      <c r="D82" s="15">
        <f t="shared" si="5"/>
        <v>250000</v>
      </c>
      <c r="E82" s="10">
        <v>0.249999999999999</v>
      </c>
      <c r="F82" s="11">
        <f t="shared" si="7"/>
        <v>250000</v>
      </c>
    </row>
    <row r="83" spans="2:6" x14ac:dyDescent="0.35">
      <c r="B83" s="15">
        <f t="shared" si="8"/>
        <v>1000000</v>
      </c>
      <c r="C83" s="15">
        <f t="shared" ref="C83:C107" si="9">MIN(2000000,(SUM(B83*0.5)))</f>
        <v>500000</v>
      </c>
      <c r="D83" s="15">
        <f t="shared" ref="D83:D107" si="10">MIN(1000000, (SUM(B83*0.25)))</f>
        <v>250000</v>
      </c>
      <c r="E83" s="10">
        <v>0.23999999999999899</v>
      </c>
      <c r="F83" s="11">
        <f t="shared" si="7"/>
        <v>250000</v>
      </c>
    </row>
    <row r="84" spans="2:6" x14ac:dyDescent="0.35">
      <c r="B84" s="15">
        <f t="shared" si="8"/>
        <v>1000000</v>
      </c>
      <c r="C84" s="15">
        <f t="shared" si="9"/>
        <v>500000</v>
      </c>
      <c r="D84" s="15">
        <f t="shared" si="10"/>
        <v>250000</v>
      </c>
      <c r="E84" s="10">
        <v>0.22999999999999901</v>
      </c>
      <c r="F84" s="11">
        <f t="shared" si="7"/>
        <v>250000</v>
      </c>
    </row>
    <row r="85" spans="2:6" x14ac:dyDescent="0.35">
      <c r="B85" s="15">
        <f t="shared" si="8"/>
        <v>1000000</v>
      </c>
      <c r="C85" s="15">
        <f t="shared" si="9"/>
        <v>500000</v>
      </c>
      <c r="D85" s="15">
        <f t="shared" si="10"/>
        <v>250000</v>
      </c>
      <c r="E85" s="10">
        <v>0.219999999999999</v>
      </c>
      <c r="F85" s="11">
        <f t="shared" si="7"/>
        <v>250000</v>
      </c>
    </row>
    <row r="86" spans="2:6" x14ac:dyDescent="0.35">
      <c r="B86" s="15">
        <f t="shared" si="8"/>
        <v>1000000</v>
      </c>
      <c r="C86" s="15">
        <f t="shared" si="9"/>
        <v>500000</v>
      </c>
      <c r="D86" s="15">
        <f t="shared" si="10"/>
        <v>250000</v>
      </c>
      <c r="E86" s="10">
        <v>0.20999999999999899</v>
      </c>
      <c r="F86" s="11">
        <f t="shared" si="7"/>
        <v>250000</v>
      </c>
    </row>
    <row r="87" spans="2:6" x14ac:dyDescent="0.35">
      <c r="B87" s="15">
        <f t="shared" si="8"/>
        <v>1000000</v>
      </c>
      <c r="C87" s="15">
        <f t="shared" si="9"/>
        <v>500000</v>
      </c>
      <c r="D87" s="15">
        <f t="shared" si="10"/>
        <v>250000</v>
      </c>
      <c r="E87" s="10">
        <v>0.19999999999999901</v>
      </c>
      <c r="F87" s="11">
        <f t="shared" si="7"/>
        <v>250000</v>
      </c>
    </row>
    <row r="88" spans="2:6" x14ac:dyDescent="0.35">
      <c r="B88" s="15">
        <f t="shared" si="8"/>
        <v>1000000</v>
      </c>
      <c r="C88" s="15">
        <f t="shared" si="9"/>
        <v>500000</v>
      </c>
      <c r="D88" s="15">
        <f t="shared" si="10"/>
        <v>250000</v>
      </c>
      <c r="E88" s="10">
        <v>0.189999999999999</v>
      </c>
      <c r="F88" s="11">
        <f t="shared" si="7"/>
        <v>250000</v>
      </c>
    </row>
    <row r="89" spans="2:6" x14ac:dyDescent="0.35">
      <c r="B89" s="15">
        <f t="shared" si="8"/>
        <v>1000000</v>
      </c>
      <c r="C89" s="15">
        <f t="shared" si="9"/>
        <v>500000</v>
      </c>
      <c r="D89" s="15">
        <f t="shared" si="10"/>
        <v>250000</v>
      </c>
      <c r="E89" s="10">
        <v>0.17999999999999899</v>
      </c>
      <c r="F89" s="11">
        <f t="shared" si="7"/>
        <v>250000</v>
      </c>
    </row>
    <row r="90" spans="2:6" x14ac:dyDescent="0.35">
      <c r="B90" s="15">
        <f t="shared" si="8"/>
        <v>1000000</v>
      </c>
      <c r="C90" s="15">
        <f t="shared" si="9"/>
        <v>500000</v>
      </c>
      <c r="D90" s="15">
        <f t="shared" si="10"/>
        <v>250000</v>
      </c>
      <c r="E90" s="10">
        <v>0.16999999999999901</v>
      </c>
      <c r="F90" s="11">
        <f t="shared" si="7"/>
        <v>250000</v>
      </c>
    </row>
    <row r="91" spans="2:6" x14ac:dyDescent="0.35">
      <c r="B91" s="15">
        <f t="shared" si="8"/>
        <v>1000000</v>
      </c>
      <c r="C91" s="15">
        <f t="shared" si="9"/>
        <v>500000</v>
      </c>
      <c r="D91" s="15">
        <f t="shared" si="10"/>
        <v>250000</v>
      </c>
      <c r="E91" s="10">
        <v>0.159999999999999</v>
      </c>
      <c r="F91" s="11">
        <f t="shared" si="7"/>
        <v>250000</v>
      </c>
    </row>
    <row r="92" spans="2:6" x14ac:dyDescent="0.35">
      <c r="B92" s="15">
        <f t="shared" si="8"/>
        <v>1000000</v>
      </c>
      <c r="C92" s="15">
        <f t="shared" si="9"/>
        <v>500000</v>
      </c>
      <c r="D92" s="15">
        <f t="shared" si="10"/>
        <v>250000</v>
      </c>
      <c r="E92" s="10">
        <v>0.149999999999999</v>
      </c>
      <c r="F92" s="11">
        <f t="shared" si="7"/>
        <v>250000</v>
      </c>
    </row>
    <row r="93" spans="2:6" x14ac:dyDescent="0.35">
      <c r="B93" s="15">
        <f t="shared" si="8"/>
        <v>1000000</v>
      </c>
      <c r="C93" s="15">
        <f t="shared" si="9"/>
        <v>500000</v>
      </c>
      <c r="D93" s="15">
        <f t="shared" si="10"/>
        <v>250000</v>
      </c>
      <c r="E93" s="10">
        <v>0.13999999999999899</v>
      </c>
      <c r="F93" s="11">
        <f t="shared" si="7"/>
        <v>250000</v>
      </c>
    </row>
    <row r="94" spans="2:6" x14ac:dyDescent="0.35">
      <c r="B94" s="15">
        <f t="shared" si="8"/>
        <v>1000000</v>
      </c>
      <c r="C94" s="15">
        <f t="shared" si="9"/>
        <v>500000</v>
      </c>
      <c r="D94" s="15">
        <f t="shared" si="10"/>
        <v>250000</v>
      </c>
      <c r="E94" s="10">
        <v>0.12999999999999901</v>
      </c>
      <c r="F94" s="11">
        <f t="shared" si="7"/>
        <v>250000</v>
      </c>
    </row>
    <row r="95" spans="2:6" x14ac:dyDescent="0.35">
      <c r="B95" s="15">
        <f t="shared" si="8"/>
        <v>1000000</v>
      </c>
      <c r="C95" s="15">
        <f t="shared" si="9"/>
        <v>500000</v>
      </c>
      <c r="D95" s="15">
        <f t="shared" si="10"/>
        <v>250000</v>
      </c>
      <c r="E95" s="10">
        <v>0.119999999999999</v>
      </c>
      <c r="F95" s="11">
        <f t="shared" si="7"/>
        <v>250000</v>
      </c>
    </row>
    <row r="96" spans="2:6" x14ac:dyDescent="0.35">
      <c r="B96" s="15">
        <f t="shared" si="8"/>
        <v>1000000</v>
      </c>
      <c r="C96" s="15">
        <f t="shared" si="9"/>
        <v>500000</v>
      </c>
      <c r="D96" s="15">
        <f t="shared" si="10"/>
        <v>250000</v>
      </c>
      <c r="E96" s="10">
        <v>0.109999999999999</v>
      </c>
      <c r="F96" s="11">
        <f t="shared" si="7"/>
        <v>250000</v>
      </c>
    </row>
    <row r="97" spans="2:6" x14ac:dyDescent="0.35">
      <c r="B97" s="15">
        <f t="shared" si="8"/>
        <v>1000000</v>
      </c>
      <c r="C97" s="15">
        <f t="shared" si="9"/>
        <v>500000</v>
      </c>
      <c r="D97" s="15">
        <f t="shared" si="10"/>
        <v>250000</v>
      </c>
      <c r="E97" s="10">
        <v>9.9999999999999006E-2</v>
      </c>
      <c r="F97" s="11">
        <f t="shared" si="7"/>
        <v>250000</v>
      </c>
    </row>
    <row r="98" spans="2:6" x14ac:dyDescent="0.35">
      <c r="B98" s="15">
        <f t="shared" si="8"/>
        <v>1000000</v>
      </c>
      <c r="C98" s="15">
        <f t="shared" si="9"/>
        <v>500000</v>
      </c>
      <c r="D98" s="15">
        <f t="shared" si="10"/>
        <v>250000</v>
      </c>
      <c r="E98" s="10">
        <v>8.9999999999998997E-2</v>
      </c>
      <c r="F98" s="11">
        <f t="shared" si="7"/>
        <v>250000</v>
      </c>
    </row>
    <row r="99" spans="2:6" x14ac:dyDescent="0.35">
      <c r="B99" s="15">
        <f t="shared" si="8"/>
        <v>1000000</v>
      </c>
      <c r="C99" s="15">
        <f t="shared" si="9"/>
        <v>500000</v>
      </c>
      <c r="D99" s="15">
        <f t="shared" si="10"/>
        <v>250000</v>
      </c>
      <c r="E99" s="10">
        <v>7.9999999999999002E-2</v>
      </c>
      <c r="F99" s="11">
        <f t="shared" si="7"/>
        <v>250000</v>
      </c>
    </row>
    <row r="100" spans="2:6" x14ac:dyDescent="0.35">
      <c r="B100" s="15">
        <f t="shared" si="8"/>
        <v>1000000</v>
      </c>
      <c r="C100" s="15">
        <f t="shared" si="9"/>
        <v>500000</v>
      </c>
      <c r="D100" s="15">
        <f t="shared" si="10"/>
        <v>250000</v>
      </c>
      <c r="E100" s="10">
        <v>6.9999999999998994E-2</v>
      </c>
      <c r="F100" s="11">
        <f t="shared" si="7"/>
        <v>250000</v>
      </c>
    </row>
    <row r="101" spans="2:6" x14ac:dyDescent="0.35">
      <c r="B101" s="15">
        <f t="shared" si="8"/>
        <v>1000000</v>
      </c>
      <c r="C101" s="15">
        <f t="shared" si="9"/>
        <v>500000</v>
      </c>
      <c r="D101" s="15">
        <f t="shared" si="10"/>
        <v>250000</v>
      </c>
      <c r="E101" s="10">
        <v>5.9999999999999103E-2</v>
      </c>
      <c r="F101" s="11">
        <f t="shared" si="7"/>
        <v>250000</v>
      </c>
    </row>
    <row r="102" spans="2:6" x14ac:dyDescent="0.35">
      <c r="B102" s="15">
        <f t="shared" si="8"/>
        <v>1000000</v>
      </c>
      <c r="C102" s="15">
        <f t="shared" si="9"/>
        <v>500000</v>
      </c>
      <c r="D102" s="15">
        <f t="shared" si="10"/>
        <v>250000</v>
      </c>
      <c r="E102" s="10">
        <v>4.9999999999998997E-2</v>
      </c>
      <c r="F102" s="11">
        <f t="shared" si="7"/>
        <v>250000</v>
      </c>
    </row>
    <row r="103" spans="2:6" x14ac:dyDescent="0.35">
      <c r="B103" s="15">
        <f t="shared" si="8"/>
        <v>1000000</v>
      </c>
      <c r="C103" s="15">
        <f t="shared" si="9"/>
        <v>500000</v>
      </c>
      <c r="D103" s="15">
        <f t="shared" si="10"/>
        <v>250000</v>
      </c>
      <c r="E103" s="10">
        <v>3.9999999999999002E-2</v>
      </c>
      <c r="F103" s="11">
        <f t="shared" si="7"/>
        <v>250000</v>
      </c>
    </row>
    <row r="104" spans="2:6" x14ac:dyDescent="0.35">
      <c r="B104" s="15">
        <f t="shared" si="8"/>
        <v>1000000</v>
      </c>
      <c r="C104" s="15">
        <f t="shared" si="9"/>
        <v>500000</v>
      </c>
      <c r="D104" s="15">
        <f t="shared" si="10"/>
        <v>250000</v>
      </c>
      <c r="E104" s="10">
        <v>2.9999999999999E-2</v>
      </c>
      <c r="F104" s="11">
        <f t="shared" si="7"/>
        <v>250000</v>
      </c>
    </row>
    <row r="105" spans="2:6" x14ac:dyDescent="0.35">
      <c r="B105" s="15">
        <f t="shared" si="8"/>
        <v>1000000</v>
      </c>
      <c r="C105" s="15">
        <f t="shared" si="9"/>
        <v>500000</v>
      </c>
      <c r="D105" s="15">
        <f t="shared" si="10"/>
        <v>250000</v>
      </c>
      <c r="E105" s="10">
        <v>1.9999999999999001E-2</v>
      </c>
      <c r="F105" s="11">
        <f t="shared" si="7"/>
        <v>250000</v>
      </c>
    </row>
    <row r="106" spans="2:6" x14ac:dyDescent="0.35">
      <c r="B106" s="15">
        <f t="shared" si="8"/>
        <v>1000000</v>
      </c>
      <c r="C106" s="15">
        <f t="shared" si="9"/>
        <v>500000</v>
      </c>
      <c r="D106" s="15">
        <f t="shared" si="10"/>
        <v>250000</v>
      </c>
      <c r="E106" s="10">
        <v>9.9999999999990097E-3</v>
      </c>
      <c r="F106" s="11">
        <f t="shared" si="7"/>
        <v>250000</v>
      </c>
    </row>
    <row r="107" spans="2:6" x14ac:dyDescent="0.35">
      <c r="B107" s="15">
        <f t="shared" si="8"/>
        <v>1000000</v>
      </c>
      <c r="C107" s="15">
        <f t="shared" si="9"/>
        <v>500000</v>
      </c>
      <c r="D107" s="15">
        <f t="shared" si="10"/>
        <v>250000</v>
      </c>
      <c r="E107" s="10">
        <v>0</v>
      </c>
      <c r="F107" s="11">
        <f t="shared" si="7"/>
        <v>250000</v>
      </c>
    </row>
  </sheetData>
  <protectedRanges>
    <protectedRange sqref="B6" name="Range1"/>
    <protectedRange sqref="B6" name="Total Project Costs"/>
  </protectedRanges>
  <mergeCells count="3">
    <mergeCell ref="B3:F3"/>
    <mergeCell ref="A4:A6"/>
    <mergeCell ref="B2:E2"/>
  </mergeCells>
  <dataValidations count="1">
    <dataValidation allowBlank="1" showInputMessage="1" showErrorMessage="1" sqref="C7:C17" xr:uid="{7E63AC13-0AB1-411F-9806-D17AE98A5BCF}"/>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F70B2-BE43-4403-8FF8-E186F9BE8DAC}">
  <dimension ref="A1"/>
  <sheetViews>
    <sheetView workbookViewId="0">
      <selection activeCell="B4" sqref="B4"/>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0D7A1AD8A0AD48A8540B52417BDDEF" ma:contentTypeVersion="15" ma:contentTypeDescription="Create a new document." ma:contentTypeScope="" ma:versionID="e8ff3db1dd97d4116f89eb66cd299856">
  <xsd:schema xmlns:xsd="http://www.w3.org/2001/XMLSchema" xmlns:xs="http://www.w3.org/2001/XMLSchema" xmlns:p="http://schemas.microsoft.com/office/2006/metadata/properties" xmlns:ns2="2619e593-4c72-43f2-b870-678d12177fa6" xmlns:ns3="970356f2-ce7f-488c-acf6-b0387f4621c5" xmlns:ns4="23070063-034f-481b-a2bf-54f4eb2affc7" targetNamespace="http://schemas.microsoft.com/office/2006/metadata/properties" ma:root="true" ma:fieldsID="d1c017a42598df767b44bded85371e6e" ns2:_="" ns3:_="" ns4:_="">
    <xsd:import namespace="2619e593-4c72-43f2-b870-678d12177fa6"/>
    <xsd:import namespace="970356f2-ce7f-488c-acf6-b0387f4621c5"/>
    <xsd:import namespace="23070063-034f-481b-a2bf-54f4eb2aff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9e593-4c72-43f2-b870-678d12177fa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0356f2-ce7f-488c-acf6-b0387f4621c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51bc273-1602-4fac-9ab0-4c4e1ac79c8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070063-034f-481b-a2bf-54f4eb2affc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740ef80-2618-4959-9614-9b19e2991a26}" ma:internalName="TaxCatchAll" ma:showField="CatchAllData" ma:web="2619e593-4c72-43f2-b870-678d12177f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70356f2-ce7f-488c-acf6-b0387f4621c5">
      <Terms xmlns="http://schemas.microsoft.com/office/infopath/2007/PartnerControls"/>
    </lcf76f155ced4ddcb4097134ff3c332f>
    <TaxCatchAll xmlns="23070063-034f-481b-a2bf-54f4eb2affc7" xsi:nil="true"/>
  </documentManagement>
</p:properties>
</file>

<file path=customXml/itemProps1.xml><?xml version="1.0" encoding="utf-8"?>
<ds:datastoreItem xmlns:ds="http://schemas.openxmlformats.org/officeDocument/2006/customXml" ds:itemID="{AF35CD36-CED8-42EF-975B-8E8325B7F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9e593-4c72-43f2-b870-678d12177fa6"/>
    <ds:schemaRef ds:uri="970356f2-ce7f-488c-acf6-b0387f4621c5"/>
    <ds:schemaRef ds:uri="23070063-034f-481b-a2bf-54f4eb2aff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15F08D-7BDF-49FA-A6AE-DE73AF3DA813}">
  <ds:schemaRefs>
    <ds:schemaRef ds:uri="http://schemas.microsoft.com/sharepoint/v3/contenttype/forms"/>
  </ds:schemaRefs>
</ds:datastoreItem>
</file>

<file path=customXml/itemProps3.xml><?xml version="1.0" encoding="utf-8"?>
<ds:datastoreItem xmlns:ds="http://schemas.openxmlformats.org/officeDocument/2006/customXml" ds:itemID="{5F4C6887-166B-4B29-911C-C07B525E4C3B}">
  <ds:schemaRefs>
    <ds:schemaRef ds:uri="2619e593-4c72-43f2-b870-678d12177fa6"/>
    <ds:schemaRef ds:uri="http://purl.org/dc/terms/"/>
    <ds:schemaRef ds:uri="http://purl.org/dc/elements/1.1/"/>
    <ds:schemaRef ds:uri="23070063-034f-481b-a2bf-54f4eb2affc7"/>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970356f2-ce7f-488c-acf6-b0387f4621c5"/>
    <ds:schemaRef ds:uri="http://schemas.microsoft.com/office/2006/metadata/properties"/>
  </ds:schemaRefs>
</ds:datastoreItem>
</file>

<file path=docMetadata/LabelInfo.xml><?xml version="1.0" encoding="utf-8"?>
<clbl:labelList xmlns:clbl="http://schemas.microsoft.com/office/2020/mipLabelMetadata">
  <clbl:label id="{8b1629d2-3224-41c9-a884-0f553fa9b432}" enabled="0" method="" siteId="{8b1629d2-3224-41c9-a884-0f553fa9b43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 Banner</dc:creator>
  <cp:keywords/>
  <dc:description/>
  <cp:lastModifiedBy>Sarah Barnett</cp:lastModifiedBy>
  <cp:revision/>
  <dcterms:created xsi:type="dcterms:W3CDTF">2025-08-26T23:01:49Z</dcterms:created>
  <dcterms:modified xsi:type="dcterms:W3CDTF">2025-10-29T20:20:49Z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0x010100030D7A1AD8A0AD48A8540B52417BDDEF</vt:lpwstr>
  </property>
  <property fmtid="{D5CDD505-2E9C-101B-9397-08002B2CF9AE}" pid="3" name="MediaServiceImageTags">
    <vt:lpwstr/>
  </property>
</Properties>
</file>