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SejatiA\Downloads\"/>
    </mc:Choice>
  </mc:AlternateContent>
  <xr:revisionPtr revIDLastSave="0" documentId="13_ncr:1_{DF012CC3-0E28-4342-89EE-71B80CEC21FC}" xr6:coauthVersionLast="47" xr6:coauthVersionMax="47" xr10:uidLastSave="{00000000-0000-0000-0000-000000000000}"/>
  <bookViews>
    <workbookView xWindow="-120" yWindow="-120" windowWidth="51840" windowHeight="21120" xr2:uid="{00000000-000D-0000-FFFF-FFFF00000000}"/>
  </bookViews>
  <sheets>
    <sheet name="Instructions" sheetId="12" r:id="rId1"/>
    <sheet name="Ceiling" sheetId="2" r:id="rId2"/>
    <sheet name="Underfloor" sheetId="6" r:id="rId3"/>
    <sheet name="Wall" sheetId="11" r:id="rId4"/>
    <sheet name="Cylinder wrap" sheetId="7" r:id="rId5"/>
  </sheets>
  <definedNames>
    <definedName name="_xlnm._FilterDatabase" localSheetId="1" hidden="1">Ceiling!$A$3:$I$3</definedName>
    <definedName name="_xlnm.Print_Area" localSheetId="1">Ceiling!$A$1:$I$139</definedName>
    <definedName name="_xlnm.Print_Area" localSheetId="4">'Cylinder wrap'!$A$1:$E$8</definedName>
    <definedName name="_xlnm.Print_Area" localSheetId="0">Instructions!$A$1:$N$55</definedName>
    <definedName name="_xlnm.Print_Area" localSheetId="2">Underfloor!$A$1:$H$37</definedName>
    <definedName name="_xlnm.Print_Area" localSheetId="3">Wall!$A$1:$H$22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2" l="1"/>
  <c r="H73" i="2"/>
  <c r="G40" i="11"/>
  <c r="G29" i="6"/>
  <c r="G90" i="2"/>
  <c r="H90" i="2"/>
  <c r="G38" i="6"/>
  <c r="G93" i="2"/>
  <c r="H93" i="2"/>
  <c r="H18" i="2"/>
  <c r="G18" i="2"/>
  <c r="G5" i="11"/>
  <c r="G6" i="11"/>
  <c r="G7" i="11"/>
  <c r="G8" i="11"/>
  <c r="G9" i="11"/>
  <c r="G10" i="11"/>
  <c r="G11" i="11"/>
  <c r="G12" i="11"/>
  <c r="G13" i="11"/>
  <c r="G14" i="11"/>
  <c r="G15" i="11"/>
  <c r="G16" i="11"/>
  <c r="G17" i="11"/>
  <c r="G18" i="11"/>
  <c r="G26" i="11"/>
  <c r="G27" i="11"/>
  <c r="G19" i="11"/>
  <c r="G20" i="11"/>
  <c r="G21" i="11"/>
  <c r="G22" i="11"/>
  <c r="G23" i="11"/>
  <c r="G24" i="11"/>
  <c r="G25" i="11"/>
  <c r="G30" i="11"/>
  <c r="G32" i="11"/>
  <c r="G33" i="11"/>
  <c r="G34" i="11"/>
  <c r="G31" i="11"/>
  <c r="G28" i="11"/>
  <c r="G29" i="11"/>
  <c r="G36" i="11"/>
  <c r="G37" i="11"/>
  <c r="G39" i="11"/>
  <c r="G35" i="11"/>
  <c r="G38" i="11"/>
  <c r="G41" i="11"/>
  <c r="G44" i="11"/>
  <c r="G42" i="11"/>
  <c r="G43" i="11"/>
  <c r="G45" i="11"/>
  <c r="G46" i="11"/>
  <c r="G4" i="11"/>
  <c r="G5" i="6"/>
  <c r="G7" i="6"/>
  <c r="G4" i="6"/>
  <c r="G8" i="6"/>
  <c r="G9" i="6"/>
  <c r="G12" i="6"/>
  <c r="G13" i="6"/>
  <c r="G10" i="6"/>
  <c r="G11" i="6"/>
  <c r="G15" i="6"/>
  <c r="G20" i="6"/>
  <c r="G22" i="6"/>
  <c r="G14" i="6"/>
  <c r="G21" i="6"/>
  <c r="G23" i="6"/>
  <c r="G16" i="6"/>
  <c r="G17" i="6"/>
  <c r="G19" i="6"/>
  <c r="G18" i="6"/>
  <c r="G24" i="6"/>
  <c r="G25" i="6"/>
  <c r="G30" i="6"/>
  <c r="G31" i="6"/>
  <c r="G26" i="6"/>
  <c r="G27" i="6"/>
  <c r="G28" i="6"/>
  <c r="G32" i="6"/>
  <c r="G33" i="6"/>
  <c r="G34" i="6"/>
  <c r="G35" i="6"/>
  <c r="G36" i="6"/>
  <c r="G39" i="6"/>
  <c r="G37" i="6"/>
  <c r="G6" i="6"/>
  <c r="H4" i="2"/>
  <c r="H5" i="2"/>
  <c r="H6" i="2"/>
  <c r="H7" i="2"/>
  <c r="H8" i="2"/>
  <c r="H10" i="2"/>
  <c r="H13" i="2"/>
  <c r="H15" i="2"/>
  <c r="H16" i="2"/>
  <c r="H11" i="2"/>
  <c r="H12" i="2"/>
  <c r="H14" i="2"/>
  <c r="H17" i="2"/>
  <c r="H19" i="2"/>
  <c r="H20" i="2"/>
  <c r="H21" i="2"/>
  <c r="H22" i="2"/>
  <c r="H33" i="2"/>
  <c r="H37" i="2"/>
  <c r="H34" i="2"/>
  <c r="H35" i="2"/>
  <c r="H36" i="2"/>
  <c r="H38" i="2"/>
  <c r="H23" i="2"/>
  <c r="H24" i="2"/>
  <c r="H26" i="2"/>
  <c r="H28" i="2"/>
  <c r="H25" i="2"/>
  <c r="H27" i="2"/>
  <c r="H29" i="2"/>
  <c r="H30" i="2"/>
  <c r="H31" i="2"/>
  <c r="H32" i="2"/>
  <c r="H48" i="2"/>
  <c r="H41" i="2"/>
  <c r="H53" i="2"/>
  <c r="H47" i="2"/>
  <c r="H54" i="2"/>
  <c r="H49" i="2"/>
  <c r="H42" i="2"/>
  <c r="H55" i="2"/>
  <c r="H39" i="2"/>
  <c r="H40" i="2"/>
  <c r="H50" i="2"/>
  <c r="H43" i="2"/>
  <c r="H56" i="2"/>
  <c r="H44" i="2"/>
  <c r="H51" i="2"/>
  <c r="H45" i="2"/>
  <c r="H57" i="2"/>
  <c r="H52" i="2"/>
  <c r="H46" i="2"/>
  <c r="H58" i="2"/>
  <c r="H59" i="2"/>
  <c r="H60" i="2"/>
  <c r="H62" i="2"/>
  <c r="H65" i="2"/>
  <c r="H61" i="2"/>
  <c r="H63" i="2"/>
  <c r="H70" i="2"/>
  <c r="H64" i="2"/>
  <c r="H66" i="2"/>
  <c r="H67" i="2"/>
  <c r="H68" i="2"/>
  <c r="H69" i="2"/>
  <c r="H74" i="2"/>
  <c r="H75" i="2"/>
  <c r="H71" i="2"/>
  <c r="H72" i="2"/>
  <c r="H76" i="2"/>
  <c r="H94" i="2"/>
  <c r="H77" i="2"/>
  <c r="H95" i="2"/>
  <c r="H78" i="2"/>
  <c r="H97" i="2"/>
  <c r="H79" i="2"/>
  <c r="H98" i="2"/>
  <c r="H80" i="2"/>
  <c r="H99" i="2"/>
  <c r="H87" i="2"/>
  <c r="H81" i="2"/>
  <c r="H82" i="2"/>
  <c r="H83" i="2"/>
  <c r="H84" i="2"/>
  <c r="H85" i="2"/>
  <c r="H86" i="2"/>
  <c r="H88" i="2"/>
  <c r="H91" i="2"/>
  <c r="H89" i="2"/>
  <c r="H92" i="2"/>
  <c r="H100" i="2"/>
  <c r="H101" i="2"/>
  <c r="H103" i="2"/>
  <c r="H104" i="2"/>
  <c r="H105" i="2"/>
  <c r="H106" i="2"/>
  <c r="H107" i="2"/>
  <c r="H109" i="2"/>
  <c r="H102" i="2"/>
  <c r="H108" i="2"/>
  <c r="H110" i="2"/>
  <c r="H96" i="2"/>
  <c r="H111" i="2"/>
  <c r="H112" i="2"/>
  <c r="H113" i="2"/>
  <c r="H114" i="2"/>
  <c r="H115" i="2"/>
  <c r="H116" i="2"/>
  <c r="H117" i="2"/>
  <c r="H118" i="2"/>
  <c r="H119" i="2"/>
  <c r="H121" i="2"/>
  <c r="H120" i="2"/>
  <c r="H9" i="2"/>
  <c r="G4" i="2"/>
  <c r="G5" i="2"/>
  <c r="G6" i="2"/>
  <c r="G7" i="2"/>
  <c r="G8" i="2"/>
  <c r="G10" i="2"/>
  <c r="G13" i="2"/>
  <c r="G15" i="2"/>
  <c r="G16" i="2"/>
  <c r="G11" i="2"/>
  <c r="G12" i="2"/>
  <c r="G14" i="2"/>
  <c r="G17" i="2"/>
  <c r="G19" i="2"/>
  <c r="G20" i="2"/>
  <c r="G21" i="2"/>
  <c r="G22" i="2"/>
  <c r="G33" i="2"/>
  <c r="G37" i="2"/>
  <c r="G34" i="2"/>
  <c r="G35" i="2"/>
  <c r="G36" i="2"/>
  <c r="G38" i="2"/>
  <c r="G23" i="2"/>
  <c r="G24" i="2"/>
  <c r="G26" i="2"/>
  <c r="G28" i="2"/>
  <c r="G25" i="2"/>
  <c r="G27" i="2"/>
  <c r="G29" i="2"/>
  <c r="G30" i="2"/>
  <c r="G31" i="2"/>
  <c r="G32" i="2"/>
  <c r="G48" i="2"/>
  <c r="G41" i="2"/>
  <c r="G53" i="2"/>
  <c r="G47" i="2"/>
  <c r="G54" i="2"/>
  <c r="G49" i="2"/>
  <c r="G42" i="2"/>
  <c r="G55" i="2"/>
  <c r="G39" i="2"/>
  <c r="G40" i="2"/>
  <c r="G50" i="2"/>
  <c r="G43" i="2"/>
  <c r="G56" i="2"/>
  <c r="G44" i="2"/>
  <c r="G51" i="2"/>
  <c r="G45" i="2"/>
  <c r="G57" i="2"/>
  <c r="G52" i="2"/>
  <c r="G46" i="2"/>
  <c r="G58" i="2"/>
  <c r="G59" i="2"/>
  <c r="G60" i="2"/>
  <c r="G62" i="2"/>
  <c r="G65" i="2"/>
  <c r="G61" i="2"/>
  <c r="G63" i="2"/>
  <c r="G70" i="2"/>
  <c r="G64" i="2"/>
  <c r="G66" i="2"/>
  <c r="G67" i="2"/>
  <c r="G68" i="2"/>
  <c r="G69" i="2"/>
  <c r="G74" i="2"/>
  <c r="G75" i="2"/>
  <c r="G71" i="2"/>
  <c r="G72" i="2"/>
  <c r="G76" i="2"/>
  <c r="G94" i="2"/>
  <c r="G77" i="2"/>
  <c r="G95" i="2"/>
  <c r="G78" i="2"/>
  <c r="G97" i="2"/>
  <c r="G79" i="2"/>
  <c r="G98" i="2"/>
  <c r="G80" i="2"/>
  <c r="G99" i="2"/>
  <c r="G87" i="2"/>
  <c r="G81" i="2"/>
  <c r="G82" i="2"/>
  <c r="G83" i="2"/>
  <c r="G84" i="2"/>
  <c r="G85" i="2"/>
  <c r="G86" i="2"/>
  <c r="G88" i="2"/>
  <c r="G91" i="2"/>
  <c r="G89" i="2"/>
  <c r="G92" i="2"/>
  <c r="G100" i="2"/>
  <c r="G101" i="2"/>
  <c r="G103" i="2"/>
  <c r="G104" i="2"/>
  <c r="G105" i="2"/>
  <c r="G106" i="2"/>
  <c r="G107" i="2"/>
  <c r="G109" i="2"/>
  <c r="G102" i="2"/>
  <c r="G108" i="2"/>
  <c r="G110" i="2"/>
  <c r="G96" i="2"/>
  <c r="G111" i="2"/>
  <c r="G112" i="2"/>
  <c r="G113" i="2"/>
  <c r="G114" i="2"/>
  <c r="G115" i="2"/>
  <c r="G116" i="2"/>
  <c r="G117" i="2"/>
  <c r="G118" i="2"/>
  <c r="G119" i="2"/>
  <c r="G121" i="2"/>
  <c r="G120" i="2"/>
  <c r="G9" i="2"/>
</calcChain>
</file>

<file path=xl/sharedStrings.xml><?xml version="1.0" encoding="utf-8"?>
<sst xmlns="http://schemas.openxmlformats.org/spreadsheetml/2006/main" count="1093" uniqueCount="291">
  <si>
    <t>R-value</t>
  </si>
  <si>
    <t>Comments</t>
  </si>
  <si>
    <t>Prod. type</t>
  </si>
  <si>
    <t>Autex Industries Ltd</t>
  </si>
  <si>
    <t>Premier Insulation Ltd</t>
  </si>
  <si>
    <t>Terra Lana Products Ltd</t>
  </si>
  <si>
    <t>Tasman Insulation NZ Ltd</t>
  </si>
  <si>
    <t>Terra Lana</t>
  </si>
  <si>
    <t>Pink Batts</t>
  </si>
  <si>
    <t>Snug Floor</t>
  </si>
  <si>
    <t>Cylinder wrap</t>
  </si>
  <si>
    <t>GreenStuf</t>
  </si>
  <si>
    <t>Ecofleece</t>
  </si>
  <si>
    <t>Ecotherm</t>
  </si>
  <si>
    <t xml:space="preserve">Ecotherm </t>
  </si>
  <si>
    <t>MaxiFloor+</t>
  </si>
  <si>
    <t>Earthwool</t>
  </si>
  <si>
    <t>Enviro blanket</t>
  </si>
  <si>
    <t xml:space="preserve">GreenStuf </t>
  </si>
  <si>
    <t>Mammoth Multi</t>
  </si>
  <si>
    <t>Enviroblanket</t>
  </si>
  <si>
    <t>Manufacturer / Importer</t>
  </si>
  <si>
    <t>Wool/Polyester under floor laminate</t>
  </si>
  <si>
    <t>Novatherm cylinder wrap</t>
  </si>
  <si>
    <t>'Lower Spec'</t>
  </si>
  <si>
    <t>Notes:</t>
  </si>
  <si>
    <t>Bradford Gold</t>
  </si>
  <si>
    <t>2x 1.8</t>
  </si>
  <si>
    <t xml:space="preserve">* Two layers of R1.8 blanket. First layer between joists/trusses.Second layer perpendicular to first layer and over joists/trusses. </t>
  </si>
  <si>
    <t>2x 3.2</t>
  </si>
  <si>
    <t xml:space="preserve">* Two layers of R3.2 segments. First layer between joists/trusses.Second layer perpendicular to first layer and over joists/trusses. </t>
  </si>
  <si>
    <t xml:space="preserve">* Two layers of R1.9 blankets. First layer between joists/trusses.Second layer perpendicular to first layer and over joists/trusses. </t>
  </si>
  <si>
    <t>2x 1.9</t>
  </si>
  <si>
    <t>Brand name</t>
  </si>
  <si>
    <t>Material type</t>
  </si>
  <si>
    <t>Polyester</t>
  </si>
  <si>
    <t>Novatherm</t>
  </si>
  <si>
    <t xml:space="preserve">Product does not meet the prescribed product R-value for the relevant climate zone/method of product installation and may only be installed as a lower-specification product where a particular roof type or construction does not allow for the installation of the specified eligible product. </t>
  </si>
  <si>
    <t>Mammoth</t>
  </si>
  <si>
    <t xml:space="preserve">Mammoth Multi </t>
  </si>
  <si>
    <t>Eco Wrap</t>
  </si>
  <si>
    <t>List of accepted insulation products: CEILING INSULATION</t>
  </si>
  <si>
    <t>Autex GreenStuf Underfloor Blanket R1.5</t>
  </si>
  <si>
    <t>Autex GreenStuf Underfloor Blanket R1.8</t>
  </si>
  <si>
    <t>Autex Maxifloor+ Underfloor Segment R1.5</t>
  </si>
  <si>
    <t>Knauf Earthwool Underfloor Blanket R1.8</t>
  </si>
  <si>
    <t>Tasman Snug Floor Underfloor Segment R1.6</t>
  </si>
  <si>
    <t>Tasman Snug Floor Underfloor Segment R2.6</t>
  </si>
  <si>
    <t>Terra Lana Wool/Polyester Underfloor Blanket R1.4</t>
  </si>
  <si>
    <t>Cocoon Standard</t>
  </si>
  <si>
    <t>Autex Cocoon Standard Underfloor Blanket R1.5</t>
  </si>
  <si>
    <t>Cocoon Max</t>
  </si>
  <si>
    <t>Eco Insulation Ltd</t>
  </si>
  <si>
    <t>Blanket</t>
  </si>
  <si>
    <t>Segment</t>
  </si>
  <si>
    <t>Glass Wool</t>
  </si>
  <si>
    <t>Sheep Wool</t>
  </si>
  <si>
    <t>Sheep Wool / Polyester blend</t>
  </si>
  <si>
    <t>Wool/Polyester Blend</t>
  </si>
  <si>
    <t>PolyKing Underfloor Insulation R1.4</t>
  </si>
  <si>
    <t>Terra Lana PolyKing Underfloor Blanket R1.4</t>
  </si>
  <si>
    <t>Knauf Earthwool Underfloor Quilted Blanket R1.5</t>
  </si>
  <si>
    <t>Non-combustible or Group Number no higher than 3?</t>
  </si>
  <si>
    <t>Premier Novatherm</t>
  </si>
  <si>
    <t xml:space="preserve">Novatherm </t>
  </si>
  <si>
    <t xml:space="preserve">Mammoth </t>
  </si>
  <si>
    <t>Yes</t>
  </si>
  <si>
    <t>Autex GreenStuf Wall Segment R2.0</t>
  </si>
  <si>
    <t>Autex GreenStuf Wall Segment R2.2</t>
  </si>
  <si>
    <t>Autex GreenStuf Wall Segment R2.5</t>
  </si>
  <si>
    <t>Pink Batts Handy Pack</t>
  </si>
  <si>
    <t>Tasman Pink Batts Handy Pack Wall Segment R2.4</t>
  </si>
  <si>
    <t>Tasman Pink Batts Wall Segment R1.8</t>
  </si>
  <si>
    <t>Premier Insulation</t>
  </si>
  <si>
    <t>Premier Wall Blanket R1.8</t>
  </si>
  <si>
    <t>Premier Wall Blanket R2.2</t>
  </si>
  <si>
    <t>Knauf Earthwool Wall Segment R2.2</t>
  </si>
  <si>
    <t>Knauf Earthwool Wall Segment R2.4</t>
  </si>
  <si>
    <t>Knauf Earthwool Wall Segment R2.6</t>
  </si>
  <si>
    <t>Knauf Earthwool Wall Segment R2.8</t>
  </si>
  <si>
    <t>Autex GreenStuf Roll Form R1.8</t>
  </si>
  <si>
    <t>Temper Guard</t>
  </si>
  <si>
    <t>Temper Guard Wall Blanket R1.8</t>
  </si>
  <si>
    <t>Temper Guard Wall Blanket R2.2</t>
  </si>
  <si>
    <t>Temper Guard Wall Blanket R2.7</t>
  </si>
  <si>
    <t>Temper Cloud</t>
  </si>
  <si>
    <t>PIL Temper Cloud Underfloor Blanket R1.5</t>
  </si>
  <si>
    <t>Eco Insulation</t>
  </si>
  <si>
    <t>Eco Insulation Glasswool Wall Segment R2.2</t>
  </si>
  <si>
    <t>Eco Insulation Glasswool Wall Segment R2.3</t>
  </si>
  <si>
    <t>Eco Insulation Glasswool Wall Segment R2.4</t>
  </si>
  <si>
    <t>Eco Insulation Glasswool Wall Segment R2.6</t>
  </si>
  <si>
    <t>Eco Insulation Glasswool Wall Segment R2.8</t>
  </si>
  <si>
    <t>Greenstuf Ceiling Blkt R1.8</t>
  </si>
  <si>
    <t>Greenstuf Ceiling Blkt R2.9</t>
  </si>
  <si>
    <t>Greenstuf Ceiling Blkt R3.2</t>
  </si>
  <si>
    <t>Greenstuf Ceiling Blkt R3.4</t>
  </si>
  <si>
    <t>Greenstuf Ceiling Blkt R3.6</t>
  </si>
  <si>
    <t>Bradford Gold Ceiling Blkt R1.8</t>
  </si>
  <si>
    <t>Bradford Gold Ceiling Blkt R2.6</t>
  </si>
  <si>
    <t>Bradford Gold Ceiling Blkt R2.9</t>
  </si>
  <si>
    <t>Bradford Gold Ceiling Blkt R3.2</t>
  </si>
  <si>
    <t>Bradford Gold Ceiling Seg R1.8</t>
  </si>
  <si>
    <t>Bradford Gold Ceiling Seg R2.7</t>
  </si>
  <si>
    <t>Bradford Gold Ceiling Seg R3.6</t>
  </si>
  <si>
    <t>Bradford Gold Ceiling Seg R4.0</t>
  </si>
  <si>
    <t>Bradford Gold Ceiling Seg R5.0</t>
  </si>
  <si>
    <t>Ecofleece Ceiling Blkt R1.8</t>
  </si>
  <si>
    <t>Ecofleece Ceiling Blkt R1.8 (x2)</t>
  </si>
  <si>
    <t>Ecofleece Ceiling Blkt R2.6</t>
  </si>
  <si>
    <t>Ecofleece Ceiling Blkt R2.9</t>
  </si>
  <si>
    <t>Ecofleece Ceiling Blkt R3.2</t>
  </si>
  <si>
    <t>Ecotherm Ceiling Blkt R1.8</t>
  </si>
  <si>
    <t>Eco Ins Glass Ceiling Blkt R1.8</t>
  </si>
  <si>
    <t>Eco Ins Glass Ceiling Blkt R2.9</t>
  </si>
  <si>
    <t>Eco Ins Glass Ceiling Blkt R3.2</t>
  </si>
  <si>
    <t>Eco Ins Glass Ceiling Blkt R3.6</t>
  </si>
  <si>
    <t>Eco Ins Glass Ceiling Seg R2.9</t>
  </si>
  <si>
    <t>Eco Ins Glass Ceiling Seg R3.3</t>
  </si>
  <si>
    <t>Eco Ins Glass Ceiling Seg R3.6</t>
  </si>
  <si>
    <t>Eco Ins Glass Ceiling Seg R4.2</t>
  </si>
  <si>
    <t>Eco Ins Glass Ceiling Seg R5.2</t>
  </si>
  <si>
    <t>Eco Ins Glass Ceiling Seg R6.3</t>
  </si>
  <si>
    <t>Novatherm Ceiling Blkt R1.8</t>
  </si>
  <si>
    <t>Mammoth Ceiling Blkt R1.8</t>
  </si>
  <si>
    <t>Novatherm Ceiling Blkt R2.6</t>
  </si>
  <si>
    <t>Mammoth Ceiling Blkt R2.6</t>
  </si>
  <si>
    <t>Prem/Nova Ceiling Blkt R2.6</t>
  </si>
  <si>
    <t>Novatherm Ceiling Blkt R2.9</t>
  </si>
  <si>
    <t>Mammoth Ceiling Blkt R2.9</t>
  </si>
  <si>
    <t>Prem/Nova Ceiling Blkt R2.9</t>
  </si>
  <si>
    <t xml:space="preserve">EnviroBlkt Ceiling Blkt R2.9 </t>
  </si>
  <si>
    <t>EnviroBlkt Ceiling Blkt R3.0</t>
  </si>
  <si>
    <t>Novatherm Ceiling Blkt R3.2</t>
  </si>
  <si>
    <t>Mammoth Ceiling Blkt R3.2</t>
  </si>
  <si>
    <t>Prem/Nova Ceiling Blkt R3.2</t>
  </si>
  <si>
    <t>Mammoth Ceiling Blkt R3.3</t>
  </si>
  <si>
    <t>Novatherm Ceiling Blkt R3.6</t>
  </si>
  <si>
    <t>Mammoth Ceiling Blkt R3.6</t>
  </si>
  <si>
    <t>Prem/Nova Ceiling Blkt R3.6</t>
  </si>
  <si>
    <t>Novatherm Ceiling Blkt R4.0</t>
  </si>
  <si>
    <t>Mammoth Ceiling Blkt R4.0</t>
  </si>
  <si>
    <t>Prem/Nova Ceiling Blkt R4.0</t>
  </si>
  <si>
    <t>Earthwool Ceiling Blkt R1.8</t>
  </si>
  <si>
    <t>Earthwool Ceiling Blkt R2.9</t>
  </si>
  <si>
    <t>Earthwool Ceiling Blkt R3.2</t>
  </si>
  <si>
    <t>Earthwool Ceiling Blkt R3.6</t>
  </si>
  <si>
    <t>Earthwool Ceiling Seg R2.9</t>
  </si>
  <si>
    <t>Earthwool Ceiling Seg R3.2</t>
  </si>
  <si>
    <t>Earthwool Ceiling Seg R3.2 (x2)</t>
  </si>
  <si>
    <t>Earthwool Ceiling Seg R3.3</t>
  </si>
  <si>
    <t>Earthwool Ceiling Seg R3.6</t>
  </si>
  <si>
    <t>Earthwool Ceiling Seg R4.1</t>
  </si>
  <si>
    <t>Earthwool Ceiling Seg R5.2</t>
  </si>
  <si>
    <t>Earthwool Ceiling Seg R6.3</t>
  </si>
  <si>
    <t>Temper Guard Ceiling Blkt R2.9</t>
  </si>
  <si>
    <t>Temper Guard Ceiling Blkt R3.3</t>
  </si>
  <si>
    <t>Temper Guard Ceiling Blkt R3.6</t>
  </si>
  <si>
    <t>Temper Guard Ceiling Seg R3.6</t>
  </si>
  <si>
    <t>Pink Batts Ceiling Seg R1.8</t>
  </si>
  <si>
    <t>Pink Batts Ceiling Seg R2.6</t>
  </si>
  <si>
    <t>Pink Batts Ceiling Seg R2.9</t>
  </si>
  <si>
    <t>Pink Batts Ceiling Seg R3.3</t>
  </si>
  <si>
    <t>Pink Batts Ceiling Seg R3.6</t>
  </si>
  <si>
    <t>Pink Batts Ceiling Seg R4.0</t>
  </si>
  <si>
    <t>Pink Batts Ceiling Seg R5.0</t>
  </si>
  <si>
    <t>Pink Batts Ceiling Seg R6.0</t>
  </si>
  <si>
    <t>T.Lana Ceiling Blkt R1.9</t>
  </si>
  <si>
    <t>T.Lana Ceiling Blkt R1.9 (x2)</t>
  </si>
  <si>
    <t>T.Lana Ceiling Blkt R2.6</t>
  </si>
  <si>
    <t>Autex Cocoon Max Underfloor Blanket R1.8</t>
  </si>
  <si>
    <t>Eco Ins Ecotherm Underfloor Blanket R1.5</t>
  </si>
  <si>
    <t>Eco Ins Ecotherm Underfloor Blanket R1.8</t>
  </si>
  <si>
    <t>Eco Ins Thermal Underfloor (Wrap) Blanket R1.5</t>
  </si>
  <si>
    <t>Eco Ins Faced Thermal Underfloor Blanket R1.8</t>
  </si>
  <si>
    <t>Temper Guard Ceiling Blkt R2.2</t>
  </si>
  <si>
    <t>Temper Guard Ceiling Blkt R1.8</t>
  </si>
  <si>
    <t>Temper Guard Ceiling Blkt R2.7</t>
  </si>
  <si>
    <t>Temper Guard Ceiling Seg R2.2</t>
  </si>
  <si>
    <t>Temper Guard Wall Segment R2.2</t>
  </si>
  <si>
    <t>Mammoth Wall Pad R2.5</t>
  </si>
  <si>
    <t>Inzone Industries Ltd</t>
  </si>
  <si>
    <t>Mammoth Underfloor Blanket R1.5</t>
  </si>
  <si>
    <t>Novatherm Underfloor Blanket R1.5</t>
  </si>
  <si>
    <t>Premier Novatherm Underfloor Blanket R1.5</t>
  </si>
  <si>
    <t>Enviro Underfloor Blanket R1.6</t>
  </si>
  <si>
    <t>Novatherm Underfloor Blanket R1.8</t>
  </si>
  <si>
    <t>Premier Novatherm Underfloor Blanket R1.8</t>
  </si>
  <si>
    <t>Mammoth Underfloor Blanket R1.8</t>
  </si>
  <si>
    <t>Mammoth Multi Underfloor Segment R1.8</t>
  </si>
  <si>
    <t>Mammoth Multi Underfloor Segment R1.9</t>
  </si>
  <si>
    <t>Mammoth Wall Segment R2.0</t>
  </si>
  <si>
    <t>Mammoth Wall Segment R2.2</t>
  </si>
  <si>
    <t>Pink Batts Classic</t>
  </si>
  <si>
    <t>Pink Batts Ultra</t>
  </si>
  <si>
    <t>Tasman Pink Batts Classic Wall Segments R2.4</t>
  </si>
  <si>
    <t>Tasman Pink Batts Classic Wall Segments R2.2</t>
  </si>
  <si>
    <t>Tasman Pink Batts Ultra Wall Segments R2.6</t>
  </si>
  <si>
    <t>Tasman Pink Batts Ultra Wall Segments R2.8</t>
  </si>
  <si>
    <t>Premier Underfloor Blanket R1.5</t>
  </si>
  <si>
    <t>Premier Underfloor Blanket R1.8</t>
  </si>
  <si>
    <t>Premier Glass Ceiling Blkt R1.8</t>
  </si>
  <si>
    <t>Premier Glass Ceiling Blkt R2.2</t>
  </si>
  <si>
    <t>Premier Glass Ceiling Blkt R2.7</t>
  </si>
  <si>
    <t>Premier Glass Ceiling Blkt R2.9</t>
  </si>
  <si>
    <t>Premier Glass Ceiling Blkt R3.3</t>
  </si>
  <si>
    <t>Premier</t>
  </si>
  <si>
    <t>Temper Cloud Poly Ceiling Blkt R2.9</t>
  </si>
  <si>
    <t>Temper Cloud Glass Ceiling Blkt R2.9</t>
  </si>
  <si>
    <t>Premier Poly Ceiling Blkt R2.9</t>
  </si>
  <si>
    <t>PIL Temper Cloud Underfloor Blanket R1.8</t>
  </si>
  <si>
    <t>Temper Cloud Poly Ceiling Blkt R1.8</t>
  </si>
  <si>
    <t>Temper Guard Ceiling Blkt R2.4</t>
  </si>
  <si>
    <t>Premier Glass Ceiling Blkt R2.4</t>
  </si>
  <si>
    <t>Premier Wall Blanket R2.4</t>
  </si>
  <si>
    <t>Temper Guard Wall Blanket R2.4</t>
  </si>
  <si>
    <t>PGF Insulation Sdn Bhd / Number 8 Marketing</t>
  </si>
  <si>
    <t>Brownie</t>
  </si>
  <si>
    <t>Brownie Slab R3.6</t>
  </si>
  <si>
    <t>Premier Poly Ceiling Blkt R1.8</t>
  </si>
  <si>
    <t>Premier Poly Ceiling Blkt R3.3</t>
  </si>
  <si>
    <t>Temper Cloud Poly Ceiling Blkt R3.3</t>
  </si>
  <si>
    <t>PIL Premier Poly Underfloor Blanket R1.5</t>
  </si>
  <si>
    <t>PIL Premier Poly Underfloor Blanket R1.8</t>
  </si>
  <si>
    <t>Brownie Slab R4.0</t>
  </si>
  <si>
    <t>Premier Poly Ceiling Blkt R3.6</t>
  </si>
  <si>
    <t>Temper Cloud Poly Ceiling Blkt R3.6</t>
  </si>
  <si>
    <t>Temper Cloud Poly Ceiling Blkt R2.4</t>
  </si>
  <si>
    <t>Premier Poly Ceiling Blkt R2.4</t>
  </si>
  <si>
    <t xml:space="preserve">The process and criteria applied by EECA for assessing whether insulation products (ceiling, wall and underfloor insulation, and hot water 
cylinder wraps) are eligible for inclusion in EECA’s List of Accepted Insulation Products is set out in EECA’s Insulation Product Approval 
Policy (available from the same web link above).  </t>
  </si>
  <si>
    <t>https://www.eeca.govt.nz/our-work/programmes-and-funding/efficient-homes/approved-products-for-funding-programmes/</t>
  </si>
  <si>
    <t>EECA (the Energy Efficiency &amp; Conservation Authority) maintains this List of Accepted Insulation Products that may be installed under the New Zealand Government’s Warmer Kiwi Homes programme and under voluntary targeted rate schemes of local councils. The List of Accepted Insulation Products is published on EECA’s website.</t>
  </si>
  <si>
    <t>Temper Guard Ceiling Blkt R4.1</t>
  </si>
  <si>
    <t>Temper Guard Ceiling Seg R4.1</t>
  </si>
  <si>
    <t>CSR Bradford</t>
  </si>
  <si>
    <t>Bradford Gold Wall Segment R1.8</t>
  </si>
  <si>
    <t>Bradford Gold Wall Segment R2.2</t>
  </si>
  <si>
    <t>Bradford Gold Wall Segment R2.4</t>
  </si>
  <si>
    <t>Bradford Gold Wall Segment R2.6</t>
  </si>
  <si>
    <t>Bradford Gold Wall Segment R2.8</t>
  </si>
  <si>
    <t>Bradford Gold Wall Segment R3.5</t>
  </si>
  <si>
    <t>Bradford Gold Ceiling Seg R2.2</t>
  </si>
  <si>
    <t>Bradford Gold Ceiling Seg R3.2</t>
  </si>
  <si>
    <t>Bradford Gold Ceiling Seg R6.0</t>
  </si>
  <si>
    <t>Temper Cloud Poly Wall Blanket R2.4</t>
  </si>
  <si>
    <t>Temper Cloud Poly Wall Blanket R1.8</t>
  </si>
  <si>
    <t>No</t>
  </si>
  <si>
    <t>Premier Poly Wall Blanket R1.8</t>
  </si>
  <si>
    <t>Premier Poly Wall Blanket R2.4</t>
  </si>
  <si>
    <t>PGF Insulation Sdn Bhd / Enveloped Solutions</t>
  </si>
  <si>
    <t>Eliment</t>
  </si>
  <si>
    <t>Eliment Slab R3.6</t>
  </si>
  <si>
    <t>Eliment Slab R4.0</t>
  </si>
  <si>
    <t>Mammoth Underfloor Blanket R2.0</t>
  </si>
  <si>
    <t>Wool Blend Insulation R2.0</t>
  </si>
  <si>
    <t>Terra Lana Underfloor Blanket R2.0</t>
  </si>
  <si>
    <t>Autex GreenStuf Underfloor Blanket R2.0</t>
  </si>
  <si>
    <t>Premier/Temper Cloud</t>
  </si>
  <si>
    <t>Premier/Temper Cloud Underfloor Blanket R2.0</t>
  </si>
  <si>
    <t>Premier/Temper Cloud Poly Ceiling Blkt R4.0</t>
  </si>
  <si>
    <t>Greenstuf Ceiling Blkt R3.6 Roll Form 240mm</t>
  </si>
  <si>
    <t>PGF Insulation Sdn. Bhd.</t>
  </si>
  <si>
    <t>Eliment Wall Slab R2.2</t>
  </si>
  <si>
    <t>Eliment Wall Slab R2.6</t>
  </si>
  <si>
    <t>GMS name</t>
  </si>
  <si>
    <t>GMS Name</t>
  </si>
  <si>
    <r>
      <t>Climate Zones 1 &amp; 2
OVER and BETWEEN
 joists/trusses</t>
    </r>
    <r>
      <rPr>
        <sz val="11"/>
        <rFont val="Sitka"/>
      </rPr>
      <t xml:space="preserve">
(minimum R3.6)</t>
    </r>
  </si>
  <si>
    <r>
      <t>Climate Zones 3, 4, 5 &amp; 6
OVER and BETWEEN
 joists/trusses</t>
    </r>
    <r>
      <rPr>
        <sz val="11"/>
        <rFont val="Sitka"/>
      </rPr>
      <t xml:space="preserve">
(minimum R4.0)</t>
    </r>
  </si>
  <si>
    <t>Climate Zones 
1, 2, 3, 4, 5 &amp; 6 
(Minimum R2.0)</t>
  </si>
  <si>
    <t>Climate Zones 
1, 2, 3, 4, 5 &amp; 6
(Minimum R2.2)</t>
  </si>
  <si>
    <t>List of accepted insulation products: UNDERFLOOR INSULATION</t>
  </si>
  <si>
    <t>List of accepted insulation products: WALL INSULATION</t>
  </si>
  <si>
    <t>List of accepted insulation products: CYLINDER WRAP (all climate zones)</t>
  </si>
  <si>
    <t>N/A</t>
  </si>
  <si>
    <t>PIL Group Ltd</t>
  </si>
  <si>
    <t>Knauf Insulation Pty Ltd</t>
  </si>
  <si>
    <t>Bradford Gold Ceiling Blkt R3.6</t>
  </si>
  <si>
    <t>Premier/Temper Therm</t>
  </si>
  <si>
    <t>Premier/Temper Therm Poly Ceiling Blkt R4.1</t>
  </si>
  <si>
    <t>Textile Products 1971 Ltd</t>
  </si>
  <si>
    <t>Snug NZ</t>
  </si>
  <si>
    <t>Snug Insulation Underfloor Blanket R2.0</t>
  </si>
  <si>
    <t>Premier/Temper Therm Poly Ceiling Blkt R3.6</t>
  </si>
  <si>
    <t>Premier/Temper Therm Underfloor Blanket R2.0</t>
  </si>
  <si>
    <t>Premier/Temper Therm Glass Ceiling Blkt R3.6</t>
  </si>
  <si>
    <t>Premier/Temper Therm Glass Ceiling Seg R3.6</t>
  </si>
  <si>
    <t>Premier/Temper Therm Glass Ceiling Blkt R4.1</t>
  </si>
  <si>
    <t>Premier/Temper Therm Glass Ceiling Seg R4.1</t>
  </si>
  <si>
    <t>Premier/Temper Therm Wall Blanket R2.2</t>
  </si>
  <si>
    <t>Eliment Slab R4.2</t>
  </si>
  <si>
    <t>EECA's List of Accepted Insulation Products for WKH (15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</si>
</sst>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0">
    <font>
      <sz val="10"/>
      <name val="Arial"/>
    </font>
    <font>
      <b/>
      <sz val="10"/>
      <name val="Arial"/>
      <family val="2"/>
    </font>
    <font>
      <sz val="8"/>
      <name val="Arial"/>
      <family val="2"/>
    </font>
    <font>
      <sz val="10"/>
      <name val="Arial"/>
      <family val="2"/>
    </font>
    <font>
      <sz val="10"/>
      <name val="Arial"/>
      <family val="2"/>
    </font>
    <font>
      <sz val="10"/>
      <name val="Sitka Banner"/>
    </font>
    <font>
      <sz val="10"/>
      <name val="Sitka"/>
    </font>
    <font>
      <sz val="11"/>
      <name val="Sitka"/>
    </font>
    <font>
      <b/>
      <u/>
      <sz val="11"/>
      <name val="Sitka"/>
    </font>
    <font>
      <b/>
      <sz val="11"/>
      <name val="Sitka"/>
    </font>
    <font>
      <u/>
      <sz val="11"/>
      <color indexed="12"/>
      <name val="Sitka Banner"/>
    </font>
    <font>
      <u/>
      <sz val="12"/>
      <color indexed="12"/>
      <name val="Sitka"/>
    </font>
    <font>
      <u/>
      <sz val="11"/>
      <color indexed="12"/>
      <name val="Sitka"/>
    </font>
    <font>
      <b/>
      <sz val="12"/>
      <name val="Sitka"/>
    </font>
    <font>
      <b/>
      <sz val="10"/>
      <name val="Sitka"/>
    </font>
    <font>
      <b/>
      <sz val="14"/>
      <color indexed="10"/>
      <name val="Sitka"/>
    </font>
    <font>
      <b/>
      <sz val="14"/>
      <color theme="0"/>
      <name val="Sitka"/>
    </font>
    <font>
      <b/>
      <sz val="16"/>
      <color theme="0"/>
      <name val="Sitka"/>
    </font>
    <font>
      <sz val="10"/>
      <color theme="1"/>
      <name val="Sitka"/>
    </font>
    <font>
      <sz val="8"/>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47474"/>
        <bgColor indexed="64"/>
      </patternFill>
    </fill>
    <fill>
      <patternFill patternType="solid">
        <fgColor rgb="FF447474"/>
        <bgColor indexed="31"/>
      </patternFill>
    </fill>
  </fills>
  <borders count="20">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4" tint="0.39997558519241921"/>
      </left>
      <right/>
      <top/>
      <bottom/>
      <diagonal/>
    </border>
    <border>
      <left/>
      <right/>
      <top style="thin">
        <color theme="4" tint="0.39997558519241921"/>
      </top>
      <bottom style="thick">
        <color indexed="64"/>
      </bottom>
      <diagonal/>
    </border>
    <border>
      <left/>
      <right/>
      <top style="thin">
        <color indexed="0"/>
      </top>
      <bottom style="thin">
        <color indexed="0"/>
      </bottom>
      <diagonal/>
    </border>
    <border>
      <left/>
      <right/>
      <top style="thin">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4" fillId="0" borderId="0" applyFont="0" applyFill="0" applyBorder="0" applyAlignment="0" applyProtection="0"/>
    <xf numFmtId="0" fontId="10" fillId="0" borderId="0" applyNumberFormat="0" applyFill="0" applyBorder="0" applyAlignment="0" applyProtection="0">
      <alignment vertical="top"/>
      <protection locked="0"/>
    </xf>
    <xf numFmtId="0" fontId="5" fillId="0" borderId="0"/>
  </cellStyleXfs>
  <cellXfs count="116">
    <xf numFmtId="0" fontId="0" fillId="0" borderId="0" xfId="0"/>
    <xf numFmtId="0" fontId="1" fillId="0" borderId="0" xfId="0" applyFont="1"/>
    <xf numFmtId="0" fontId="0" fillId="0" borderId="0" xfId="0" applyAlignment="1">
      <alignment horizontal="left"/>
    </xf>
    <xf numFmtId="165" fontId="0" fillId="0" borderId="0" xfId="0" applyNumberFormat="1" applyAlignment="1">
      <alignment horizontal="center"/>
    </xf>
    <xf numFmtId="0" fontId="0" fillId="3" borderId="0" xfId="0" applyFill="1"/>
    <xf numFmtId="0" fontId="0" fillId="3" borderId="0" xfId="0" applyFill="1" applyAlignment="1">
      <alignment horizontal="left"/>
    </xf>
    <xf numFmtId="165" fontId="0" fillId="3" borderId="0" xfId="0" applyNumberFormat="1" applyFill="1" applyAlignment="1">
      <alignment horizontal="center"/>
    </xf>
    <xf numFmtId="14" fontId="1" fillId="0" borderId="0" xfId="0" applyNumberFormat="1" applyFont="1"/>
    <xf numFmtId="0" fontId="3" fillId="0" borderId="1" xfId="0" applyFont="1" applyBorder="1" applyAlignment="1">
      <alignment horizontal="left"/>
    </xf>
    <xf numFmtId="165" fontId="0" fillId="0" borderId="0" xfId="0" applyNumberFormat="1"/>
    <xf numFmtId="0" fontId="1" fillId="3" borderId="0" xfId="0" applyFont="1" applyFill="1"/>
    <xf numFmtId="0" fontId="0" fillId="0" borderId="3" xfId="0" applyBorder="1"/>
    <xf numFmtId="0" fontId="0" fillId="3" borderId="3" xfId="0" applyFill="1" applyBorder="1"/>
    <xf numFmtId="0" fontId="6" fillId="3" borderId="0" xfId="3" applyFont="1" applyFill="1"/>
    <xf numFmtId="0" fontId="7" fillId="3" borderId="0" xfId="3" applyFont="1" applyFill="1"/>
    <xf numFmtId="0" fontId="8" fillId="3" borderId="0" xfId="3" applyFont="1" applyFill="1"/>
    <xf numFmtId="0" fontId="9" fillId="3" borderId="0" xfId="3" applyFont="1" applyFill="1"/>
    <xf numFmtId="0" fontId="11" fillId="3" borderId="0" xfId="2" applyFont="1" applyFill="1" applyAlignment="1" applyProtection="1">
      <alignment horizontal="left" wrapText="1"/>
    </xf>
    <xf numFmtId="0" fontId="6" fillId="3" borderId="0" xfId="3" applyFont="1" applyFill="1" applyAlignment="1">
      <alignment vertical="center"/>
    </xf>
    <xf numFmtId="0" fontId="13" fillId="3" borderId="0" xfId="3" applyFont="1" applyFill="1"/>
    <xf numFmtId="0" fontId="16" fillId="4" borderId="4" xfId="3" applyFont="1" applyFill="1" applyBorder="1" applyAlignment="1">
      <alignment horizontal="left" vertical="center"/>
    </xf>
    <xf numFmtId="0" fontId="16" fillId="4" borderId="5" xfId="3" applyFont="1" applyFill="1" applyBorder="1" applyAlignment="1">
      <alignment horizontal="left" vertical="center"/>
    </xf>
    <xf numFmtId="0" fontId="16" fillId="4" borderId="6" xfId="3" applyFont="1" applyFill="1" applyBorder="1" applyAlignment="1">
      <alignment horizontal="left" vertical="center"/>
    </xf>
    <xf numFmtId="0" fontId="6" fillId="0" borderId="0" xfId="0" applyFont="1"/>
    <xf numFmtId="0" fontId="15" fillId="2" borderId="0" xfId="0" applyFont="1" applyFill="1" applyAlignment="1">
      <alignment horizontal="right" vertical="center"/>
    </xf>
    <xf numFmtId="0" fontId="6" fillId="2" borderId="0" xfId="0" applyFont="1" applyFill="1"/>
    <xf numFmtId="0" fontId="6" fillId="2" borderId="0" xfId="0" applyFont="1" applyFill="1" applyAlignment="1">
      <alignment horizontal="center"/>
    </xf>
    <xf numFmtId="0" fontId="6" fillId="3" borderId="0" xfId="0" applyFont="1" applyFill="1"/>
    <xf numFmtId="0" fontId="6" fillId="3" borderId="0" xfId="0" applyFont="1" applyFill="1" applyAlignment="1">
      <alignment horizontal="center"/>
    </xf>
    <xf numFmtId="0" fontId="14" fillId="2" borderId="0" xfId="0" applyFont="1" applyFill="1" applyAlignment="1">
      <alignment horizontal="left" vertical="top"/>
    </xf>
    <xf numFmtId="0" fontId="6" fillId="2" borderId="0" xfId="0" applyFont="1" applyFill="1" applyAlignment="1">
      <alignment horizontal="left"/>
    </xf>
    <xf numFmtId="165" fontId="6" fillId="2" borderId="0" xfId="0" applyNumberFormat="1" applyFont="1" applyFill="1" applyAlignment="1">
      <alignment horizontal="center"/>
    </xf>
    <xf numFmtId="0" fontId="6" fillId="2" borderId="0" xfId="0" applyFont="1" applyFill="1" applyAlignment="1">
      <alignment horizontal="center" vertical="top"/>
    </xf>
    <xf numFmtId="0" fontId="6" fillId="3" borderId="0" xfId="0" applyFont="1" applyFill="1" applyAlignment="1">
      <alignment horizontal="left"/>
    </xf>
    <xf numFmtId="165" fontId="6" fillId="3" borderId="0" xfId="0" applyNumberFormat="1"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0" fontId="9" fillId="3" borderId="0" xfId="0" applyFont="1" applyFill="1" applyAlignment="1">
      <alignment vertical="top"/>
    </xf>
    <xf numFmtId="0" fontId="18" fillId="0" borderId="7" xfId="0" applyFont="1" applyBorder="1" applyAlignment="1">
      <alignment vertical="center"/>
    </xf>
    <xf numFmtId="0" fontId="18" fillId="0" borderId="7" xfId="0" applyFont="1" applyBorder="1" applyAlignment="1">
      <alignment horizontal="left" vertical="center"/>
    </xf>
    <xf numFmtId="165" fontId="18" fillId="0" borderId="7"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5" xfId="0" applyFont="1" applyBorder="1" applyAlignment="1">
      <alignment vertical="center"/>
    </xf>
    <xf numFmtId="0" fontId="18" fillId="0" borderId="5" xfId="0" applyFont="1" applyBorder="1" applyAlignment="1">
      <alignment horizontal="left" vertical="center"/>
    </xf>
    <xf numFmtId="165" fontId="18" fillId="0" borderId="5" xfId="0" applyNumberFormat="1" applyFont="1" applyBorder="1" applyAlignment="1">
      <alignment horizontal="center" vertical="center"/>
    </xf>
    <xf numFmtId="0" fontId="18" fillId="0" borderId="5" xfId="0" applyFont="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horizontal="left" vertical="center"/>
    </xf>
    <xf numFmtId="165" fontId="6" fillId="0" borderId="5" xfId="0" applyNumberFormat="1" applyFont="1" applyBorder="1" applyAlignment="1">
      <alignment horizontal="center" vertical="center"/>
    </xf>
    <xf numFmtId="0" fontId="6" fillId="0" borderId="5" xfId="0" applyFont="1" applyBorder="1" applyAlignment="1">
      <alignment horizontal="center" vertical="center"/>
    </xf>
    <xf numFmtId="165" fontId="18" fillId="0" borderId="7" xfId="0" applyNumberFormat="1" applyFont="1" applyBorder="1" applyAlignment="1">
      <alignment horizontal="left" vertical="center"/>
    </xf>
    <xf numFmtId="165" fontId="18" fillId="0" borderId="5" xfId="0" applyNumberFormat="1" applyFont="1" applyBorder="1" applyAlignment="1">
      <alignment horizontal="left" vertical="center"/>
    </xf>
    <xf numFmtId="165" fontId="6" fillId="0" borderId="5" xfId="0" applyNumberFormat="1" applyFont="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5" xfId="0" applyFont="1" applyBorder="1" applyAlignment="1">
      <alignment vertical="center" wrapText="1"/>
    </xf>
    <xf numFmtId="0" fontId="18" fillId="0" borderId="3" xfId="0" applyFont="1" applyBorder="1" applyAlignment="1">
      <alignment vertical="center" wrapText="1"/>
    </xf>
    <xf numFmtId="0" fontId="18" fillId="0" borderId="3" xfId="0" applyFont="1" applyBorder="1" applyAlignment="1">
      <alignment horizontal="left" vertical="center"/>
    </xf>
    <xf numFmtId="0" fontId="18" fillId="0" borderId="3" xfId="0" applyFont="1" applyBorder="1" applyAlignment="1">
      <alignment horizontal="left" vertical="center" wrapText="1"/>
    </xf>
    <xf numFmtId="0" fontId="18" fillId="0" borderId="3" xfId="0" applyFont="1" applyBorder="1" applyAlignment="1">
      <alignment vertical="center"/>
    </xf>
    <xf numFmtId="0" fontId="18" fillId="0" borderId="3" xfId="0" applyFont="1" applyBorder="1" applyAlignment="1">
      <alignment horizontal="center" vertical="center"/>
    </xf>
    <xf numFmtId="0" fontId="9" fillId="0" borderId="0" xfId="0" applyFont="1" applyAlignment="1">
      <alignment horizontal="center" vertical="center"/>
    </xf>
    <xf numFmtId="165"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xf>
    <xf numFmtId="0" fontId="6" fillId="0" borderId="3" xfId="0" applyFont="1" applyBorder="1" applyAlignment="1">
      <alignment vertical="center"/>
    </xf>
    <xf numFmtId="0" fontId="6" fillId="0" borderId="18" xfId="0" applyFont="1" applyBorder="1" applyAlignment="1">
      <alignment vertical="center"/>
    </xf>
    <xf numFmtId="0" fontId="6" fillId="0" borderId="18" xfId="0" applyFont="1" applyBorder="1" applyAlignment="1">
      <alignment horizontal="center" vertical="center"/>
    </xf>
    <xf numFmtId="0" fontId="18" fillId="0" borderId="18" xfId="0" applyFont="1" applyBorder="1" applyAlignment="1">
      <alignment horizontal="center" vertical="center"/>
    </xf>
    <xf numFmtId="165" fontId="6" fillId="0" borderId="18" xfId="0" applyNumberFormat="1" applyFont="1" applyBorder="1" applyAlignment="1">
      <alignment horizontal="center" vertical="center"/>
    </xf>
    <xf numFmtId="165" fontId="6" fillId="0" borderId="18" xfId="0" applyNumberFormat="1" applyFont="1" applyBorder="1" applyAlignment="1">
      <alignment horizontal="left" vertical="center"/>
    </xf>
    <xf numFmtId="0" fontId="18" fillId="0" borderId="18"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horizontal="center" vertical="center" wrapText="1"/>
    </xf>
    <xf numFmtId="0" fontId="9" fillId="0" borderId="19" xfId="0" applyFont="1" applyBorder="1" applyAlignment="1">
      <alignment horizontal="left" vertical="top"/>
    </xf>
    <xf numFmtId="165"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6" fillId="0" borderId="13" xfId="0" applyFont="1" applyBorder="1" applyAlignment="1">
      <alignment vertical="center"/>
    </xf>
    <xf numFmtId="0" fontId="6" fillId="0" borderId="12"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165" fontId="18" fillId="0" borderId="0" xfId="0" applyNumberFormat="1"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165" fontId="6" fillId="0" borderId="0" xfId="0" applyNumberFormat="1" applyFont="1" applyAlignment="1">
      <alignment horizontal="left" vertical="center"/>
    </xf>
    <xf numFmtId="0" fontId="18" fillId="0" borderId="0" xfId="0" applyFont="1" applyAlignment="1">
      <alignment vertical="center" wrapText="1"/>
    </xf>
    <xf numFmtId="0" fontId="6" fillId="0" borderId="17" xfId="0" applyFont="1" applyBorder="1" applyAlignment="1">
      <alignment horizontal="center" vertical="center"/>
    </xf>
    <xf numFmtId="0" fontId="18" fillId="0" borderId="13" xfId="0" applyFont="1" applyBorder="1" applyAlignment="1">
      <alignment horizontal="center" vertical="center"/>
    </xf>
    <xf numFmtId="165" fontId="6" fillId="0" borderId="13" xfId="0" applyNumberFormat="1" applyFont="1" applyBorder="1" applyAlignment="1">
      <alignment horizontal="left" vertical="center"/>
    </xf>
    <xf numFmtId="0" fontId="7" fillId="3" borderId="1" xfId="3" applyFont="1" applyFill="1" applyBorder="1" applyAlignment="1">
      <alignment horizontal="left" vertical="center" wrapText="1"/>
    </xf>
    <xf numFmtId="0" fontId="7" fillId="3" borderId="0" xfId="3" applyFont="1" applyFill="1" applyAlignment="1">
      <alignment horizontal="left" vertical="center" wrapText="1"/>
    </xf>
    <xf numFmtId="0" fontId="7" fillId="3" borderId="10" xfId="3" applyFont="1" applyFill="1" applyBorder="1" applyAlignment="1">
      <alignment horizontal="left" vertical="center" wrapText="1"/>
    </xf>
    <xf numFmtId="0" fontId="7" fillId="3" borderId="11" xfId="3" applyFont="1" applyFill="1" applyBorder="1" applyAlignment="1">
      <alignment horizontal="left" vertical="center" wrapText="1"/>
    </xf>
    <xf numFmtId="0" fontId="7" fillId="3" borderId="2" xfId="3" applyFont="1" applyFill="1" applyBorder="1" applyAlignment="1">
      <alignment horizontal="left" vertical="center" wrapText="1"/>
    </xf>
    <xf numFmtId="0" fontId="7" fillId="3" borderId="12" xfId="3" applyFont="1" applyFill="1" applyBorder="1" applyAlignment="1">
      <alignment horizontal="left" vertical="center" wrapText="1"/>
    </xf>
    <xf numFmtId="0" fontId="12" fillId="3" borderId="1" xfId="2" applyFont="1" applyFill="1" applyBorder="1" applyAlignment="1" applyProtection="1">
      <alignment horizontal="left" vertical="center" wrapText="1"/>
    </xf>
    <xf numFmtId="0" fontId="12" fillId="3" borderId="0" xfId="2" applyFont="1" applyFill="1" applyBorder="1" applyAlignment="1" applyProtection="1">
      <alignment horizontal="left" vertical="center" wrapText="1"/>
    </xf>
    <xf numFmtId="0" fontId="12" fillId="3" borderId="10" xfId="2" applyFont="1" applyFill="1" applyBorder="1" applyAlignment="1" applyProtection="1">
      <alignment horizontal="left" vertical="center" wrapText="1"/>
    </xf>
    <xf numFmtId="0" fontId="17" fillId="5" borderId="0" xfId="0" applyFont="1" applyFill="1" applyAlignment="1">
      <alignment horizontal="left" vertical="center"/>
    </xf>
    <xf numFmtId="0" fontId="6" fillId="2" borderId="0" xfId="0" applyFont="1" applyFill="1" applyAlignment="1">
      <alignment horizontal="left" vertical="top" wrapText="1"/>
    </xf>
    <xf numFmtId="165" fontId="17" fillId="4" borderId="8" xfId="0" applyNumberFormat="1" applyFont="1" applyFill="1" applyBorder="1" applyAlignment="1">
      <alignment horizontal="left" vertical="center"/>
    </xf>
    <xf numFmtId="165" fontId="17" fillId="4" borderId="3" xfId="0" applyNumberFormat="1" applyFont="1" applyFill="1" applyBorder="1" applyAlignment="1">
      <alignment horizontal="left" vertical="center"/>
    </xf>
    <xf numFmtId="165" fontId="17" fillId="4" borderId="9" xfId="0" applyNumberFormat="1" applyFont="1" applyFill="1" applyBorder="1" applyAlignment="1">
      <alignment horizontal="left" vertical="center"/>
    </xf>
    <xf numFmtId="0" fontId="18" fillId="0" borderId="5" xfId="0" applyFont="1" applyFill="1" applyBorder="1" applyAlignment="1">
      <alignment vertical="center"/>
    </xf>
    <xf numFmtId="0" fontId="18" fillId="0" borderId="5" xfId="0" applyFont="1" applyFill="1" applyBorder="1" applyAlignment="1">
      <alignment horizontal="left" vertical="center"/>
    </xf>
    <xf numFmtId="165" fontId="18" fillId="0" borderId="5" xfId="0" applyNumberFormat="1" applyFont="1" applyFill="1" applyBorder="1" applyAlignment="1">
      <alignment horizontal="center" vertical="center"/>
    </xf>
    <xf numFmtId="165" fontId="18" fillId="0" borderId="5" xfId="0" applyNumberFormat="1" applyFont="1" applyFill="1" applyBorder="1" applyAlignment="1">
      <alignment horizontal="left" vertical="center"/>
    </xf>
    <xf numFmtId="0" fontId="18" fillId="0" borderId="1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3" xfId="0" applyFont="1" applyFill="1" applyBorder="1" applyAlignment="1">
      <alignment vertical="center"/>
    </xf>
  </cellXfs>
  <cellStyles count="4">
    <cellStyle name="Comma 2" xfId="1" xr:uid="{00000000-0005-0000-0000-000000000000}"/>
    <cellStyle name="Hyperlink 2" xfId="2" xr:uid="{00000000-0005-0000-0000-000002000000}"/>
    <cellStyle name="Normal" xfId="0" builtinId="0"/>
    <cellStyle name="Normal 2" xfId="3" xr:uid="{00000000-0005-0000-0000-000004000000}"/>
  </cellStyles>
  <dxfs count="49">
    <dxf>
      <font>
        <b/>
        <i val="0"/>
        <condense val="0"/>
        <extend val="0"/>
        <color indexed="10"/>
      </font>
    </dxf>
    <dxf>
      <fill>
        <patternFill>
          <bgColor rgb="FFB3E1D5"/>
        </patternFill>
      </fill>
    </dxf>
    <dxf>
      <fill>
        <patternFill>
          <bgColor rgb="FFB3E1D5"/>
        </patternFill>
      </fill>
    </dxf>
    <dxf>
      <fill>
        <patternFill>
          <bgColor rgb="FFF6B8A7"/>
        </patternFill>
      </fill>
    </dxf>
    <dxf>
      <fill>
        <patternFill>
          <bgColor rgb="FFB3E1D5"/>
        </patternFill>
      </fill>
    </dxf>
    <dxf>
      <font>
        <strike val="0"/>
        <outline val="0"/>
        <shadow val="0"/>
        <u val="none"/>
        <vertAlign val="baseline"/>
        <sz val="10"/>
        <color auto="1"/>
        <name val="Sitka"/>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auto="1"/>
        <name val="Sitka"/>
        <scheme val="none"/>
      </font>
      <fill>
        <patternFill patternType="none">
          <fgColor indexed="64"/>
          <bgColor indexed="65"/>
        </patternFill>
      </fill>
      <alignment vertical="center" textRotation="0" wrapText="0" indent="0" justifyLastLine="0" shrinkToFit="0" readingOrder="0"/>
    </dxf>
    <dxf>
      <font>
        <strike val="0"/>
        <outline val="0"/>
        <shadow val="0"/>
        <u val="none"/>
        <vertAlign val="baseline"/>
        <sz val="10"/>
        <color auto="1"/>
        <name val="Sitka"/>
        <scheme val="none"/>
      </font>
      <fill>
        <patternFill patternType="none">
          <fgColor indexed="64"/>
          <bgColor indexed="65"/>
        </patternFill>
      </fill>
      <alignment vertical="center" textRotation="0" wrapText="0" indent="0" justifyLastLine="0" shrinkToFit="0" readingOrder="0"/>
    </dxf>
    <dxf>
      <font>
        <strike val="0"/>
        <outline val="0"/>
        <shadow val="0"/>
        <u val="none"/>
        <vertAlign val="baseline"/>
        <sz val="10"/>
        <color auto="1"/>
        <name val="Sitka"/>
        <scheme val="none"/>
      </font>
      <fill>
        <patternFill patternType="none">
          <fgColor indexed="64"/>
          <bgColor indexed="65"/>
        </patternFill>
      </fill>
      <alignment vertical="center" textRotation="0" wrapText="0" indent="0" justifyLastLine="0" shrinkToFit="0" readingOrder="0"/>
    </dxf>
    <dxf>
      <border outline="0">
        <top style="thin">
          <color indexed="64"/>
        </top>
      </border>
    </dxf>
    <dxf>
      <border outline="0">
        <bottom style="thin">
          <color indexed="64"/>
        </bottom>
      </border>
    </dxf>
    <dxf>
      <font>
        <strike val="0"/>
        <outline val="0"/>
        <shadow val="0"/>
        <u val="none"/>
        <vertAlign val="baseline"/>
        <sz val="10"/>
        <color auto="1"/>
        <name val="Sitka"/>
        <scheme val="none"/>
      </font>
      <fill>
        <patternFill patternType="none">
          <fgColor indexed="64"/>
          <bgColor indexed="65"/>
        </patternFill>
      </fill>
      <alignment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1"/>
        <color auto="1"/>
        <name val="Sitka"/>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name val="Sitka"/>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itka"/>
        <scheme val="none"/>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indent="0" justifyLastLine="0" shrinkToFit="0" readingOrder="0"/>
    </dxf>
    <dxf>
      <border>
        <bottom style="medium">
          <color indexed="64"/>
        </bottom>
      </border>
    </dxf>
    <dxf>
      <font>
        <strike val="0"/>
        <outline val="0"/>
        <shadow val="0"/>
        <u val="none"/>
        <vertAlign val="baseline"/>
        <sz val="11"/>
        <color auto="1"/>
        <name val="Sitka"/>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itk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itka"/>
        <scheme val="none"/>
      </font>
      <fill>
        <patternFill patternType="none">
          <fgColor indexed="64"/>
          <bgColor indexed="65"/>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Sitka"/>
        <scheme val="none"/>
      </font>
      <alignment vertical="center" textRotation="0" wrapText="0" indent="0" justifyLastLine="0" shrinkToFit="0" readingOrder="0"/>
    </dxf>
    <dxf>
      <border>
        <bottom style="medium">
          <color indexed="64"/>
        </bottom>
      </border>
    </dxf>
    <dxf>
      <font>
        <strike val="0"/>
        <outline val="0"/>
        <shadow val="0"/>
        <u val="none"/>
        <vertAlign val="baseline"/>
        <sz val="11"/>
        <color auto="1"/>
        <name val="Sitka"/>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name val="Sitka"/>
        <scheme val="none"/>
      </font>
      <fill>
        <patternFill patternType="none">
          <bgColor indexed="65"/>
        </patternFill>
      </fill>
      <alignment vertical="center" textRotation="0" indent="0" justifyLastLine="0" shrinkToFit="0" readingOrder="0"/>
    </dxf>
    <dxf>
      <font>
        <b val="0"/>
        <i val="0"/>
        <strike val="0"/>
        <condense val="0"/>
        <extend val="0"/>
        <outline val="0"/>
        <shadow val="0"/>
        <u val="none"/>
        <vertAlign val="baseline"/>
        <sz val="10"/>
        <color theme="1"/>
        <name val="Sitka"/>
        <scheme val="none"/>
      </font>
      <fill>
        <patternFill patternType="none">
          <bgColor indexed="65"/>
        </patternFill>
      </fill>
      <alignment horizontal="center" vertical="center" textRotation="0" wrapText="0" indent="0" justifyLastLine="0" shrinkToFit="0" readingOrder="0"/>
      <border diagonalUp="0" diagonalDown="0">
        <left/>
        <right/>
        <top style="thin">
          <color indexed="64"/>
        </top>
        <bottom/>
        <vertical/>
      </border>
    </dxf>
    <dxf>
      <font>
        <b val="0"/>
        <i val="0"/>
        <strike val="0"/>
        <condense val="0"/>
        <extend val="0"/>
        <outline val="0"/>
        <shadow val="0"/>
        <u val="none"/>
        <vertAlign val="baseline"/>
        <sz val="10"/>
        <color theme="1"/>
        <name val="Sitka"/>
        <scheme val="none"/>
      </font>
      <fill>
        <patternFill patternType="none">
          <bgColor indexed="65"/>
        </patternFill>
      </fill>
      <alignment horizontal="center" vertical="center" textRotation="0" wrapText="0" indent="0" justifyLastLine="0" shrinkToFit="0" readingOrder="0"/>
      <border diagonalUp="0" diagonalDown="0">
        <left/>
        <right/>
        <top style="thin">
          <color indexed="0"/>
        </top>
        <bottom style="thin">
          <color indexed="0"/>
        </bottom>
        <vertical/>
      </border>
    </dxf>
    <dxf>
      <font>
        <b val="0"/>
        <i val="0"/>
        <strike val="0"/>
        <condense val="0"/>
        <extend val="0"/>
        <outline val="0"/>
        <shadow val="0"/>
        <u val="none"/>
        <vertAlign val="baseline"/>
        <sz val="10"/>
        <color theme="1"/>
        <name val="Sitka"/>
        <scheme val="none"/>
      </font>
      <numFmt numFmtId="165" formatCode="0.0"/>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Sitka"/>
        <scheme val="none"/>
      </font>
      <numFmt numFmtId="165" formatCode="0.0"/>
      <fill>
        <patternFill patternType="none">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Sitka"/>
        <scheme val="none"/>
      </font>
      <numFmt numFmtId="165" formatCode="0.0"/>
      <fill>
        <patternFill patternType="none">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Sitka"/>
        <scheme val="none"/>
      </font>
      <fill>
        <patternFill patternType="none">
          <bgColor indexed="65"/>
        </patternFill>
      </fill>
      <alignment horizontal="left"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Sitka"/>
        <scheme val="none"/>
      </font>
      <fill>
        <patternFill patternType="none">
          <bgColor indexed="65"/>
        </patternFill>
      </fill>
      <alignment vertical="center" textRotation="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Sitka"/>
        <scheme val="none"/>
      </font>
      <fill>
        <patternFill patternType="none">
          <bgColor indexed="65"/>
        </patternFill>
      </fill>
      <alignment vertical="center" textRotation="0" indent="0" justifyLastLine="0" shrinkToFit="0" readingOrder="0"/>
      <border diagonalUp="0" diagonalDown="0" outline="0">
        <left/>
        <right/>
        <top style="thin">
          <color indexed="64"/>
        </top>
        <bottom/>
      </border>
    </dxf>
    <dxf>
      <border outline="0">
        <top style="thin">
          <color theme="4" tint="0.39997558519241921"/>
        </top>
        <bottom style="thin">
          <color indexed="64"/>
        </bottom>
      </border>
    </dxf>
    <dxf>
      <font>
        <strike val="0"/>
        <outline val="0"/>
        <shadow val="0"/>
        <name val="Sitka"/>
        <scheme val="none"/>
      </font>
      <fill>
        <patternFill patternType="none">
          <bgColor indexed="65"/>
        </patternFill>
      </fill>
      <alignment vertical="center" textRotation="0" indent="0" justifyLastLine="0" shrinkToFit="0" readingOrder="0"/>
    </dxf>
    <dxf>
      <font>
        <b/>
        <i val="0"/>
        <strike val="0"/>
        <condense val="0"/>
        <extend val="0"/>
        <outline val="0"/>
        <shadow val="0"/>
        <u val="none"/>
        <vertAlign val="baseline"/>
        <sz val="11"/>
        <color auto="1"/>
        <name val="Sitk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indexed="64"/>
        </left>
        <right style="thick">
          <color indexed="64"/>
        </right>
        <top/>
        <bottom/>
      </border>
    </dxf>
  </dxfs>
  <tableStyles count="0" defaultTableStyle="TableStyleMedium2" defaultPivotStyle="PivotStyleLight16"/>
  <colors>
    <mruColors>
      <color rgb="FFB3E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0000000}" name="Table59" displayName="Table59" ref="A3:I121" totalsRowShown="0" headerRowDxfId="48" dataDxfId="47" tableBorderDxfId="46">
  <autoFilter ref="A3:I121" xr:uid="{00000000-0009-0000-0100-00003B000000}"/>
  <sortState xmlns:xlrd2="http://schemas.microsoft.com/office/spreadsheetml/2017/richdata2" ref="A4:I121">
    <sortCondition ref="A4:A121"/>
    <sortCondition ref="B4:B121"/>
    <sortCondition ref="E4:E121"/>
    <sortCondition ref="F4:F121"/>
  </sortState>
  <tableColumns count="9">
    <tableColumn id="1" xr3:uid="{00000000-0010-0000-0000-000001000000}" name="Manufacturer / Importer" dataDxfId="45"/>
    <tableColumn id="2" xr3:uid="{00000000-0010-0000-0000-000002000000}" name="Brand name" dataDxfId="44"/>
    <tableColumn id="3" xr3:uid="{00000000-0010-0000-0000-000003000000}" name="Prod. type" dataDxfId="43"/>
    <tableColumn id="4" xr3:uid="{00000000-0010-0000-0000-000004000000}" name="Material type" dataDxfId="42"/>
    <tableColumn id="5" xr3:uid="{00000000-0010-0000-0000-000005000000}" name="R-value" dataDxfId="41"/>
    <tableColumn id="6" xr3:uid="{00000000-0010-0000-0000-000006000000}" name="GMS name" dataDxfId="40"/>
    <tableColumn id="8" xr3:uid="{00000000-0010-0000-0000-000008000000}" name="Climate Zones 1 &amp; 2_x000a_OVER and BETWEEN_x000a_ joists/trusses_x000a_(minimum R3.6)" dataDxfId="39">
      <calculatedColumnFormula>IF(Table59[[#This Row],[R-value]]&gt;=3.6,"Yes","Lower Spec")</calculatedColumnFormula>
    </tableColumn>
    <tableColumn id="11" xr3:uid="{00000000-0010-0000-0000-00000B000000}" name="Climate Zones 3, 4, 5 &amp; 6_x000a_OVER and BETWEEN_x000a_ joists/trusses_x000a_(minimum R4.0)" dataDxfId="38">
      <calculatedColumnFormula>IF(Table59[[#This Row],[R-value]]&gt;=4,"Yes","Lower Spec")</calculatedColumnFormula>
    </tableColumn>
    <tableColumn id="13" xr3:uid="{00000000-0010-0000-0000-00000D000000}" name="Comments" dataDxfId="3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1000000}" name="Table57" displayName="Table57" ref="A3:I39" totalsRowShown="0" headerRowDxfId="36" dataDxfId="34" headerRowBorderDxfId="35">
  <autoFilter ref="A3:I39" xr:uid="{00000000-0009-0000-0100-000039000000}"/>
  <sortState xmlns:xlrd2="http://schemas.microsoft.com/office/spreadsheetml/2017/richdata2" ref="A4:I39">
    <sortCondition ref="A4:A39"/>
    <sortCondition ref="B4:B39"/>
    <sortCondition ref="E4:E39"/>
    <sortCondition ref="F4:F39"/>
  </sortState>
  <tableColumns count="9">
    <tableColumn id="1" xr3:uid="{00000000-0010-0000-0100-000001000000}" name="Manufacturer / Importer" dataDxfId="33"/>
    <tableColumn id="2" xr3:uid="{00000000-0010-0000-0100-000002000000}" name="Brand name" dataDxfId="32"/>
    <tableColumn id="3" xr3:uid="{00000000-0010-0000-0100-000003000000}" name="Prod. type" dataDxfId="31"/>
    <tableColumn id="4" xr3:uid="{00000000-0010-0000-0100-000004000000}" name="Material type" dataDxfId="30"/>
    <tableColumn id="5" xr3:uid="{00000000-0010-0000-0100-000005000000}" name="R-value" dataDxfId="29"/>
    <tableColumn id="6" xr3:uid="{00000000-0010-0000-0100-000006000000}" name="GMS name" dataDxfId="28"/>
    <tableColumn id="9" xr3:uid="{B17FBD6B-3AD9-42A6-91C4-1197C1664A3A}" name="Climate Zones _x000a_1, 2, 3, 4, 5 &amp; 6 _x000a_(Minimum R2.0)" dataDxfId="27">
      <calculatedColumnFormula>IF(Table57[[#This Row],[R-value]]&gt;=2,"Yes","Lower Spec")</calculatedColumnFormula>
    </tableColumn>
    <tableColumn id="7" xr3:uid="{00000000-0010-0000-0100-000007000000}" name="Non-combustible or Group Number no higher than 3?" dataDxfId="26"/>
    <tableColumn id="8" xr3:uid="{00000000-0010-0000-0100-000008000000}" name="Comments" dataDxfId="2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2000000}" name="Table5761" displayName="Table5761" ref="A3:H46" totalsRowShown="0" headerRowDxfId="24" dataDxfId="22" headerRowBorderDxfId="23">
  <autoFilter ref="A3:H46" xr:uid="{00000000-0009-0000-0100-00003C000000}"/>
  <sortState xmlns:xlrd2="http://schemas.microsoft.com/office/spreadsheetml/2017/richdata2" ref="A4:H46">
    <sortCondition ref="A4:A46"/>
    <sortCondition ref="B4:B46"/>
    <sortCondition ref="E4:E46"/>
    <sortCondition ref="F4:F46"/>
  </sortState>
  <tableColumns count="8">
    <tableColumn id="1" xr3:uid="{00000000-0010-0000-0200-000001000000}" name="Manufacturer / Importer" dataDxfId="21"/>
    <tableColumn id="2" xr3:uid="{00000000-0010-0000-0200-000002000000}" name="Brand name" dataDxfId="20"/>
    <tableColumn id="3" xr3:uid="{00000000-0010-0000-0200-000003000000}" name="Prod. type" dataDxfId="19"/>
    <tableColumn id="4" xr3:uid="{00000000-0010-0000-0200-000004000000}" name="Material type" dataDxfId="18"/>
    <tableColumn id="5" xr3:uid="{00000000-0010-0000-0200-000005000000}" name="R-value" dataDxfId="17"/>
    <tableColumn id="6" xr3:uid="{00000000-0010-0000-0200-000006000000}" name="GMS Name" dataDxfId="16"/>
    <tableColumn id="8" xr3:uid="{B12D38A9-8916-4E8E-A412-468E90FE207D}" name="Climate Zones _x000a_1, 2, 3, 4, 5 &amp; 6_x000a_(Minimum R2.2)" dataDxfId="15">
      <calculatedColumnFormula>IF(Table5761[[#This Row],[R-value]]&gt;=2.2,"Yes","Lower Spec")</calculatedColumnFormula>
    </tableColumn>
    <tableColumn id="7" xr3:uid="{00000000-0010-0000-0200-000007000000}" name="Non-combustible or Group Number no higher than 3?" dataDxfId="1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D6" totalsRowShown="0" headerRowDxfId="13" dataDxfId="11" headerRowBorderDxfId="12" tableBorderDxfId="10" totalsRowBorderDxfId="9">
  <autoFilter ref="A2:D6" xr:uid="{00000000-0009-0000-0100-000004000000}"/>
  <sortState xmlns:xlrd2="http://schemas.microsoft.com/office/spreadsheetml/2017/richdata2" ref="A3:D6">
    <sortCondition ref="A2:A6"/>
  </sortState>
  <tableColumns count="4">
    <tableColumn id="1" xr3:uid="{00000000-0010-0000-0300-000001000000}" name="Manufacturer / Importer" dataDxfId="8"/>
    <tableColumn id="2" xr3:uid="{00000000-0010-0000-0300-000002000000}" name="Brand name" dataDxfId="7"/>
    <tableColumn id="3" xr3:uid="{00000000-0010-0000-0300-000003000000}" name="R-value" dataDxfId="6"/>
    <tableColumn id="4" xr3:uid="{00000000-0010-0000-0300-000004000000}" name="GMS Name" dataDxfId="5"/>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eca.govt.nz/our-work/programmes-and-funding/efficient-homes/approved-products-for-funding-programmes/" TargetMode="External"/><Relationship Id="rId1" Type="http://schemas.openxmlformats.org/officeDocument/2006/relationships/hyperlink" Target="https://www.energywise.govt.nz/funding-and-support/payment-options-for-insulation-and-heating/list-of-accepted-insulation-products/"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0"/>
  <sheetViews>
    <sheetView tabSelected="1" zoomScaleNormal="100" workbookViewId="0">
      <selection activeCell="A2" sqref="A2:N2"/>
    </sheetView>
  </sheetViews>
  <sheetFormatPr defaultColWidth="0" defaultRowHeight="12.75" zeroHeight="1"/>
  <cols>
    <col min="1" max="11" width="9.140625" style="13" customWidth="1"/>
    <col min="12" max="12" width="10.140625" style="13" customWidth="1"/>
    <col min="13" max="14" width="9.140625" style="13" customWidth="1"/>
    <col min="15" max="16384" width="9.140625" style="13" hidden="1"/>
  </cols>
  <sheetData>
    <row r="1" spans="1:14" s="19" customFormat="1" ht="37.5" customHeight="1">
      <c r="A1" s="22" t="s">
        <v>290</v>
      </c>
      <c r="B1" s="21"/>
      <c r="C1" s="21"/>
      <c r="D1" s="21"/>
      <c r="E1" s="21"/>
      <c r="F1" s="21"/>
      <c r="G1" s="21"/>
      <c r="H1" s="21"/>
      <c r="I1" s="21"/>
      <c r="J1" s="21"/>
      <c r="K1" s="21"/>
      <c r="L1" s="21"/>
      <c r="M1" s="21"/>
      <c r="N1" s="20"/>
    </row>
    <row r="2" spans="1:14" s="18" customFormat="1" ht="67.5" customHeight="1">
      <c r="A2" s="95" t="s">
        <v>231</v>
      </c>
      <c r="B2" s="96"/>
      <c r="C2" s="96"/>
      <c r="D2" s="96"/>
      <c r="E2" s="96"/>
      <c r="F2" s="96"/>
      <c r="G2" s="96"/>
      <c r="H2" s="96"/>
      <c r="I2" s="96"/>
      <c r="J2" s="96"/>
      <c r="K2" s="96"/>
      <c r="L2" s="96"/>
      <c r="M2" s="96"/>
      <c r="N2" s="97"/>
    </row>
    <row r="3" spans="1:14" s="18" customFormat="1" ht="24" customHeight="1">
      <c r="A3" s="101" t="s">
        <v>230</v>
      </c>
      <c r="B3" s="102"/>
      <c r="C3" s="102"/>
      <c r="D3" s="102"/>
      <c r="E3" s="102"/>
      <c r="F3" s="102"/>
      <c r="G3" s="102"/>
      <c r="H3" s="102"/>
      <c r="I3" s="102"/>
      <c r="J3" s="102"/>
      <c r="K3" s="102"/>
      <c r="L3" s="102"/>
      <c r="M3" s="102"/>
      <c r="N3" s="103"/>
    </row>
    <row r="4" spans="1:14" s="18" customFormat="1" ht="67.5" customHeight="1">
      <c r="A4" s="98" t="s">
        <v>229</v>
      </c>
      <c r="B4" s="99"/>
      <c r="C4" s="99"/>
      <c r="D4" s="99"/>
      <c r="E4" s="99"/>
      <c r="F4" s="99"/>
      <c r="G4" s="99"/>
      <c r="H4" s="99"/>
      <c r="I4" s="99"/>
      <c r="J4" s="99"/>
      <c r="K4" s="99"/>
      <c r="L4" s="99"/>
      <c r="M4" s="99"/>
      <c r="N4" s="100"/>
    </row>
    <row r="6" spans="1:14" ht="15" hidden="1">
      <c r="A6" s="17"/>
      <c r="B6" s="17"/>
      <c r="C6" s="17"/>
      <c r="D6" s="17"/>
      <c r="E6" s="17"/>
      <c r="F6" s="17"/>
      <c r="G6" s="17"/>
      <c r="H6" s="17"/>
      <c r="I6" s="17"/>
      <c r="J6" s="17"/>
      <c r="K6" s="17"/>
      <c r="L6" s="17"/>
      <c r="M6" s="17"/>
      <c r="N6" s="17"/>
    </row>
    <row r="7" spans="1:14" ht="14.25" hidden="1">
      <c r="A7" s="14"/>
    </row>
    <row r="9" spans="1:14" ht="15" hidden="1">
      <c r="A9" s="15"/>
    </row>
    <row r="10" spans="1:14" ht="14.25" hidden="1">
      <c r="A10" s="14"/>
      <c r="B10" s="14"/>
      <c r="C10" s="14"/>
      <c r="D10" s="14"/>
    </row>
    <row r="11" spans="1:14" ht="15" hidden="1">
      <c r="A11" s="16"/>
      <c r="B11" s="14"/>
      <c r="C11" s="14"/>
      <c r="D11" s="14"/>
    </row>
    <row r="12" spans="1:14" ht="14.25" hidden="1">
      <c r="A12" s="14"/>
      <c r="B12" s="14"/>
      <c r="C12" s="14"/>
      <c r="D12" s="14"/>
    </row>
    <row r="13" spans="1:14" ht="15" hidden="1">
      <c r="A13" s="16"/>
      <c r="B13" s="14"/>
      <c r="C13" s="14"/>
      <c r="D13" s="14"/>
    </row>
    <row r="14" spans="1:14" ht="14.25" hidden="1">
      <c r="A14" s="14"/>
      <c r="B14" s="14"/>
      <c r="C14" s="14"/>
      <c r="D14" s="14"/>
    </row>
    <row r="15" spans="1:14" ht="15" hidden="1">
      <c r="A15" s="16"/>
      <c r="B15" s="14"/>
      <c r="C15" s="14"/>
      <c r="D15" s="14"/>
    </row>
    <row r="16" spans="1:14" ht="14.25" hidden="1">
      <c r="A16" s="14"/>
      <c r="B16" s="14"/>
      <c r="C16" s="14"/>
      <c r="D16" s="14"/>
    </row>
    <row r="17" spans="1:4" ht="14.25" hidden="1">
      <c r="A17" s="14"/>
      <c r="B17" s="14"/>
      <c r="C17" s="14"/>
      <c r="D17" s="14"/>
    </row>
    <row r="18" spans="1:4" ht="15" hidden="1">
      <c r="A18" s="15"/>
    </row>
    <row r="19" spans="1:4" ht="15" hidden="1">
      <c r="A19" s="15"/>
    </row>
    <row r="20" spans="1:4" ht="14.25" hidden="1">
      <c r="A20" s="14"/>
    </row>
  </sheetData>
  <sheetProtection algorithmName="SHA-512" hashValue="3WHo2rMQG1Zyapd4yQm4Ws6uEg5vhs1zrQ+6yogm7uQPy1s/PEoh4+4VsopL+H1+eboeidOtKW7o/6yj5OgVtw==" saltValue="ynpmsa3hqOuKXfWpYDzSMA==" spinCount="100000" sheet="1" objects="1" scenarios="1"/>
  <mergeCells count="3">
    <mergeCell ref="A2:N2"/>
    <mergeCell ref="A4:N4"/>
    <mergeCell ref="A3:N3"/>
  </mergeCells>
  <hyperlinks>
    <hyperlink ref="A3:N3" r:id="rId1" display="www.energywise.govt.nz " xr:uid="{00000000-0004-0000-0200-000000000000}"/>
    <hyperlink ref="A3" r:id="rId2" xr:uid="{00000000-0004-0000-0200-000001000000}"/>
  </hyperlinks>
  <pageMargins left="0.7" right="0.7" top="0.75" bottom="0.75" header="0.3" footer="0.3"/>
  <pageSetup paperSize="9" scale="69" fitToHeight="0" orientation="portrait" r:id="rId3"/>
  <headerFooter>
    <oddHeader>&amp;C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72"/>
  <sheetViews>
    <sheetView zoomScale="90" zoomScaleNormal="90" zoomScaleSheetLayoutView="70" zoomScalePageLayoutView="85" workbookViewId="0">
      <pane ySplit="3" topLeftCell="A4" activePane="bottomLeft" state="frozen"/>
      <selection pane="bottomLeft" activeCell="D3" sqref="D3"/>
    </sheetView>
  </sheetViews>
  <sheetFormatPr defaultColWidth="0" defaultRowHeight="20.100000000000001" customHeight="1" zeroHeight="1"/>
  <cols>
    <col min="1" max="1" width="42.42578125" style="23" bestFit="1" customWidth="1"/>
    <col min="2" max="2" width="21.85546875" style="23" bestFit="1" customWidth="1"/>
    <col min="3" max="3" width="16.42578125" style="36" bestFit="1" customWidth="1"/>
    <col min="4" max="4" width="27.140625" style="35" bestFit="1" customWidth="1"/>
    <col min="5" max="5" width="13.85546875" style="37" bestFit="1" customWidth="1"/>
    <col min="6" max="6" width="43.5703125" style="37" bestFit="1" customWidth="1"/>
    <col min="7" max="7" width="27.5703125" style="23" bestFit="1" customWidth="1"/>
    <col min="8" max="8" width="31.28515625" style="23" bestFit="1" customWidth="1"/>
    <col min="9" max="9" width="116.42578125" style="23" bestFit="1" customWidth="1"/>
    <col min="10" max="16384" width="9.140625" style="23" hidden="1"/>
  </cols>
  <sheetData>
    <row r="1" spans="1:9" ht="26.25" customHeight="1">
      <c r="A1" s="104" t="s">
        <v>41</v>
      </c>
      <c r="B1" s="104"/>
      <c r="C1" s="104"/>
      <c r="D1" s="104"/>
      <c r="E1" s="104"/>
      <c r="F1" s="104"/>
      <c r="G1" s="104"/>
      <c r="H1" s="104"/>
      <c r="I1" s="104"/>
    </row>
    <row r="2" spans="1:9" ht="15" customHeight="1">
      <c r="A2" s="104"/>
      <c r="B2" s="104"/>
      <c r="C2" s="104"/>
      <c r="D2" s="104"/>
      <c r="E2" s="104"/>
      <c r="F2" s="104"/>
      <c r="G2" s="104"/>
      <c r="H2" s="104"/>
      <c r="I2" s="104"/>
    </row>
    <row r="3" spans="1:9" s="38" customFormat="1" ht="60" thickBot="1">
      <c r="A3" s="66" t="s">
        <v>21</v>
      </c>
      <c r="B3" s="62" t="s">
        <v>33</v>
      </c>
      <c r="C3" s="62" t="s">
        <v>2</v>
      </c>
      <c r="D3" s="62" t="s">
        <v>34</v>
      </c>
      <c r="E3" s="63" t="s">
        <v>0</v>
      </c>
      <c r="F3" s="63" t="s">
        <v>264</v>
      </c>
      <c r="G3" s="64" t="s">
        <v>266</v>
      </c>
      <c r="H3" s="65" t="s">
        <v>267</v>
      </c>
      <c r="I3" s="64" t="s">
        <v>1</v>
      </c>
    </row>
    <row r="4" spans="1:9" ht="19.5" customHeight="1" thickTop="1">
      <c r="A4" s="39" t="s">
        <v>3</v>
      </c>
      <c r="B4" s="39" t="s">
        <v>11</v>
      </c>
      <c r="C4" s="40" t="s">
        <v>53</v>
      </c>
      <c r="D4" s="41" t="s">
        <v>35</v>
      </c>
      <c r="E4" s="41">
        <v>2.9</v>
      </c>
      <c r="F4" s="51" t="s">
        <v>94</v>
      </c>
      <c r="G4" s="42" t="str">
        <f>IF(Table59[[#This Row],[R-value]]&gt;=3.6,"Yes","Lower Spec")</f>
        <v>Lower Spec</v>
      </c>
      <c r="H4" s="42" t="str">
        <f>IF(Table59[[#This Row],[R-value]]&gt;=4,"Yes","Lower Spec")</f>
        <v>Lower Spec</v>
      </c>
      <c r="I4" s="39"/>
    </row>
    <row r="5" spans="1:9" ht="19.5" customHeight="1">
      <c r="A5" s="43" t="s">
        <v>3</v>
      </c>
      <c r="B5" s="43" t="s">
        <v>11</v>
      </c>
      <c r="C5" s="44" t="s">
        <v>53</v>
      </c>
      <c r="D5" s="45" t="s">
        <v>35</v>
      </c>
      <c r="E5" s="45">
        <v>3.2</v>
      </c>
      <c r="F5" s="52" t="s">
        <v>95</v>
      </c>
      <c r="G5" s="46" t="str">
        <f>IF(Table59[[#This Row],[R-value]]&gt;=3.6,"Yes","Lower Spec")</f>
        <v>Lower Spec</v>
      </c>
      <c r="H5" s="46" t="str">
        <f>IF(Table59[[#This Row],[R-value]]&gt;=4,"Yes","Lower Spec")</f>
        <v>Lower Spec</v>
      </c>
      <c r="I5" s="43"/>
    </row>
    <row r="6" spans="1:9" ht="19.5" customHeight="1">
      <c r="A6" s="43" t="s">
        <v>3</v>
      </c>
      <c r="B6" s="43" t="s">
        <v>11</v>
      </c>
      <c r="C6" s="44" t="s">
        <v>53</v>
      </c>
      <c r="D6" s="45" t="s">
        <v>35</v>
      </c>
      <c r="E6" s="45">
        <v>3.4</v>
      </c>
      <c r="F6" s="52" t="s">
        <v>96</v>
      </c>
      <c r="G6" s="46" t="str">
        <f>IF(Table59[[#This Row],[R-value]]&gt;=3.6,"Yes","Lower Spec")</f>
        <v>Lower Spec</v>
      </c>
      <c r="H6" s="46" t="str">
        <f>IF(Table59[[#This Row],[R-value]]&gt;=4,"Yes","Lower Spec")</f>
        <v>Lower Spec</v>
      </c>
      <c r="I6" s="43"/>
    </row>
    <row r="7" spans="1:9" ht="19.5" customHeight="1">
      <c r="A7" s="43" t="s">
        <v>3</v>
      </c>
      <c r="B7" s="43" t="s">
        <v>11</v>
      </c>
      <c r="C7" s="44" t="s">
        <v>53</v>
      </c>
      <c r="D7" s="45" t="s">
        <v>35</v>
      </c>
      <c r="E7" s="45">
        <v>3.6</v>
      </c>
      <c r="F7" s="52" t="s">
        <v>97</v>
      </c>
      <c r="G7" s="46" t="str">
        <f>IF(Table59[[#This Row],[R-value]]&gt;=3.6,"Yes","Lower Spec")</f>
        <v>Yes</v>
      </c>
      <c r="H7" s="46" t="str">
        <f>IF(Table59[[#This Row],[R-value]]&gt;=4,"Yes","Lower Spec")</f>
        <v>Lower Spec</v>
      </c>
      <c r="I7" s="43"/>
    </row>
    <row r="8" spans="1:9" ht="19.5" customHeight="1">
      <c r="A8" s="43" t="s">
        <v>3</v>
      </c>
      <c r="B8" s="43" t="s">
        <v>11</v>
      </c>
      <c r="C8" s="44" t="s">
        <v>53</v>
      </c>
      <c r="D8" s="45" t="s">
        <v>35</v>
      </c>
      <c r="E8" s="45">
        <v>3.6</v>
      </c>
      <c r="F8" s="52" t="s">
        <v>260</v>
      </c>
      <c r="G8" s="46" t="str">
        <f>IF(Table59[[#This Row],[R-value]]&gt;=3.6,"Yes","Lower Spec")</f>
        <v>Yes</v>
      </c>
      <c r="H8" s="46" t="str">
        <f>IF(Table59[[#This Row],[R-value]]&gt;=4,"Yes","Lower Spec")</f>
        <v>Lower Spec</v>
      </c>
      <c r="I8" s="43"/>
    </row>
    <row r="9" spans="1:9" ht="19.5" customHeight="1">
      <c r="A9" s="43" t="s">
        <v>3</v>
      </c>
      <c r="B9" s="43" t="s">
        <v>18</v>
      </c>
      <c r="C9" s="44" t="s">
        <v>53</v>
      </c>
      <c r="D9" s="45" t="s">
        <v>35</v>
      </c>
      <c r="E9" s="45">
        <v>1.8</v>
      </c>
      <c r="F9" s="52" t="s">
        <v>93</v>
      </c>
      <c r="G9" s="54" t="str">
        <f>IF(Table59[[#This Row],[R-value]]&gt;=3.6,"Yes","Lower Spec")</f>
        <v>Lower Spec</v>
      </c>
      <c r="H9" s="46" t="str">
        <f>IF(Table59[[#This Row],[R-value]]&gt;=4,"Yes","Lower Spec")</f>
        <v>Lower Spec</v>
      </c>
      <c r="I9" s="43"/>
    </row>
    <row r="10" spans="1:9" ht="19.5" customHeight="1">
      <c r="A10" s="43" t="s">
        <v>234</v>
      </c>
      <c r="B10" s="43" t="s">
        <v>26</v>
      </c>
      <c r="C10" s="44" t="s">
        <v>53</v>
      </c>
      <c r="D10" s="45" t="s">
        <v>55</v>
      </c>
      <c r="E10" s="45">
        <v>1.8</v>
      </c>
      <c r="F10" s="52" t="s">
        <v>98</v>
      </c>
      <c r="G10" s="46" t="str">
        <f>IF(Table59[[#This Row],[R-value]]&gt;=3.6,"Yes","Lower Spec")</f>
        <v>Lower Spec</v>
      </c>
      <c r="H10" s="46" t="str">
        <f>IF(Table59[[#This Row],[R-value]]&gt;=4,"Yes","Lower Spec")</f>
        <v>Lower Spec</v>
      </c>
      <c r="I10" s="56"/>
    </row>
    <row r="11" spans="1:9" ht="19.5" customHeight="1">
      <c r="A11" s="43" t="s">
        <v>234</v>
      </c>
      <c r="B11" s="43" t="s">
        <v>26</v>
      </c>
      <c r="C11" s="44" t="s">
        <v>54</v>
      </c>
      <c r="D11" s="45" t="s">
        <v>55</v>
      </c>
      <c r="E11" s="45">
        <v>1.8</v>
      </c>
      <c r="F11" s="52" t="s">
        <v>102</v>
      </c>
      <c r="G11" s="46" t="str">
        <f>IF(Table59[[#This Row],[R-value]]&gt;=3.6,"Yes","Lower Spec")</f>
        <v>Lower Spec</v>
      </c>
      <c r="H11" s="46" t="str">
        <f>IF(Table59[[#This Row],[R-value]]&gt;=4,"Yes","Lower Spec")</f>
        <v>Lower Spec</v>
      </c>
      <c r="I11" s="43"/>
    </row>
    <row r="12" spans="1:9" ht="19.5" customHeight="1">
      <c r="A12" s="43" t="s">
        <v>234</v>
      </c>
      <c r="B12" s="43" t="s">
        <v>26</v>
      </c>
      <c r="C12" s="44" t="s">
        <v>54</v>
      </c>
      <c r="D12" s="45" t="s">
        <v>55</v>
      </c>
      <c r="E12" s="45">
        <v>2.2000000000000002</v>
      </c>
      <c r="F12" s="52" t="s">
        <v>241</v>
      </c>
      <c r="G12" s="46" t="str">
        <f>IF(Table59[[#This Row],[R-value]]&gt;=3.6,"Yes","Lower Spec")</f>
        <v>Lower Spec</v>
      </c>
      <c r="H12" s="46" t="str">
        <f>IF(Table59[[#This Row],[R-value]]&gt;=4,"Yes","Lower Spec")</f>
        <v>Lower Spec</v>
      </c>
      <c r="I12" s="43"/>
    </row>
    <row r="13" spans="1:9" ht="19.5" customHeight="1">
      <c r="A13" s="43" t="s">
        <v>234</v>
      </c>
      <c r="B13" s="43" t="s">
        <v>26</v>
      </c>
      <c r="C13" s="44" t="s">
        <v>53</v>
      </c>
      <c r="D13" s="45" t="s">
        <v>55</v>
      </c>
      <c r="E13" s="45">
        <v>2.6</v>
      </c>
      <c r="F13" s="52" t="s">
        <v>99</v>
      </c>
      <c r="G13" s="46" t="str">
        <f>IF(Table59[[#This Row],[R-value]]&gt;=3.6,"Yes","Lower Spec")</f>
        <v>Lower Spec</v>
      </c>
      <c r="H13" s="46" t="str">
        <f>IF(Table59[[#This Row],[R-value]]&gt;=4,"Yes","Lower Spec")</f>
        <v>Lower Spec</v>
      </c>
      <c r="I13" s="43"/>
    </row>
    <row r="14" spans="1:9" ht="19.5" customHeight="1">
      <c r="A14" s="43" t="s">
        <v>234</v>
      </c>
      <c r="B14" s="43" t="s">
        <v>26</v>
      </c>
      <c r="C14" s="44" t="s">
        <v>54</v>
      </c>
      <c r="D14" s="45" t="s">
        <v>55</v>
      </c>
      <c r="E14" s="45">
        <v>2.7</v>
      </c>
      <c r="F14" s="52" t="s">
        <v>103</v>
      </c>
      <c r="G14" s="46" t="str">
        <f>IF(Table59[[#This Row],[R-value]]&gt;=3.6,"Yes","Lower Spec")</f>
        <v>Lower Spec</v>
      </c>
      <c r="H14" s="46" t="str">
        <f>IF(Table59[[#This Row],[R-value]]&gt;=4,"Yes","Lower Spec")</f>
        <v>Lower Spec</v>
      </c>
      <c r="I14" s="43"/>
    </row>
    <row r="15" spans="1:9" ht="19.5" customHeight="1">
      <c r="A15" s="43" t="s">
        <v>234</v>
      </c>
      <c r="B15" s="43" t="s">
        <v>26</v>
      </c>
      <c r="C15" s="44" t="s">
        <v>53</v>
      </c>
      <c r="D15" s="45" t="s">
        <v>55</v>
      </c>
      <c r="E15" s="45">
        <v>2.9</v>
      </c>
      <c r="F15" s="52" t="s">
        <v>100</v>
      </c>
      <c r="G15" s="46" t="str">
        <f>IF(Table59[[#This Row],[R-value]]&gt;=3.6,"Yes","Lower Spec")</f>
        <v>Lower Spec</v>
      </c>
      <c r="H15" s="46" t="str">
        <f>IF(Table59[[#This Row],[R-value]]&gt;=4,"Yes","Lower Spec")</f>
        <v>Lower Spec</v>
      </c>
      <c r="I15" s="43"/>
    </row>
    <row r="16" spans="1:9" ht="19.5" customHeight="1">
      <c r="A16" s="43" t="s">
        <v>234</v>
      </c>
      <c r="B16" s="43" t="s">
        <v>26</v>
      </c>
      <c r="C16" s="44" t="s">
        <v>53</v>
      </c>
      <c r="D16" s="45" t="s">
        <v>55</v>
      </c>
      <c r="E16" s="45">
        <v>3.2</v>
      </c>
      <c r="F16" s="52" t="s">
        <v>101</v>
      </c>
      <c r="G16" s="46" t="str">
        <f>IF(Table59[[#This Row],[R-value]]&gt;=3.6,"Yes","Lower Spec")</f>
        <v>Lower Spec</v>
      </c>
      <c r="H16" s="46" t="str">
        <f>IF(Table59[[#This Row],[R-value]]&gt;=4,"Yes","Lower Spec")</f>
        <v>Lower Spec</v>
      </c>
      <c r="I16" s="43"/>
    </row>
    <row r="17" spans="1:9" ht="19.5" customHeight="1">
      <c r="A17" s="43" t="s">
        <v>234</v>
      </c>
      <c r="B17" s="43" t="s">
        <v>26</v>
      </c>
      <c r="C17" s="44" t="s">
        <v>54</v>
      </c>
      <c r="D17" s="45" t="s">
        <v>55</v>
      </c>
      <c r="E17" s="45">
        <v>3.2</v>
      </c>
      <c r="F17" s="52" t="s">
        <v>242</v>
      </c>
      <c r="G17" s="46" t="str">
        <f>IF(Table59[[#This Row],[R-value]]&gt;=3.6,"Yes","Lower Spec")</f>
        <v>Lower Spec</v>
      </c>
      <c r="H17" s="46" t="str">
        <f>IF(Table59[[#This Row],[R-value]]&gt;=4,"Yes","Lower Spec")</f>
        <v>Lower Spec</v>
      </c>
      <c r="I17" s="43"/>
    </row>
    <row r="18" spans="1:9" ht="19.5" customHeight="1">
      <c r="A18" s="43" t="s">
        <v>234</v>
      </c>
      <c r="B18" s="43" t="s">
        <v>26</v>
      </c>
      <c r="C18" s="44" t="s">
        <v>53</v>
      </c>
      <c r="D18" s="45" t="s">
        <v>55</v>
      </c>
      <c r="E18" s="45">
        <v>3.6</v>
      </c>
      <c r="F18" s="52" t="s">
        <v>276</v>
      </c>
      <c r="G18" s="46" t="str">
        <f>IF(Table59[[#This Row],[R-value]]&gt;=3.6,"Yes","Lower Spec")</f>
        <v>Yes</v>
      </c>
      <c r="H18" s="46" t="str">
        <f>IF(Table59[[#This Row],[R-value]]&gt;=4,"Yes","Lower Spec")</f>
        <v>Lower Spec</v>
      </c>
      <c r="I18" s="43"/>
    </row>
    <row r="19" spans="1:9" ht="19.5" customHeight="1">
      <c r="A19" s="43" t="s">
        <v>234</v>
      </c>
      <c r="B19" s="43" t="s">
        <v>26</v>
      </c>
      <c r="C19" s="44" t="s">
        <v>54</v>
      </c>
      <c r="D19" s="45" t="s">
        <v>55</v>
      </c>
      <c r="E19" s="45">
        <v>3.6</v>
      </c>
      <c r="F19" s="52" t="s">
        <v>104</v>
      </c>
      <c r="G19" s="54" t="str">
        <f>IF(Table59[[#This Row],[R-value]]&gt;=3.6,"Yes","Lower Spec")</f>
        <v>Yes</v>
      </c>
      <c r="H19" s="46" t="str">
        <f>IF(Table59[[#This Row],[R-value]]&gt;=4,"Yes","Lower Spec")</f>
        <v>Lower Spec</v>
      </c>
      <c r="I19" s="43"/>
    </row>
    <row r="20" spans="1:9" ht="19.5" customHeight="1">
      <c r="A20" s="43" t="s">
        <v>234</v>
      </c>
      <c r="B20" s="43" t="s">
        <v>26</v>
      </c>
      <c r="C20" s="44" t="s">
        <v>54</v>
      </c>
      <c r="D20" s="45" t="s">
        <v>55</v>
      </c>
      <c r="E20" s="45">
        <v>4</v>
      </c>
      <c r="F20" s="52" t="s">
        <v>105</v>
      </c>
      <c r="G20" s="46" t="str">
        <f>IF(Table59[[#This Row],[R-value]]&gt;=3.6,"Yes","Lower Spec")</f>
        <v>Yes</v>
      </c>
      <c r="H20" s="46" t="str">
        <f>IF(Table59[[#This Row],[R-value]]&gt;=4,"Yes","Lower Spec")</f>
        <v>Yes</v>
      </c>
      <c r="I20" s="43"/>
    </row>
    <row r="21" spans="1:9" ht="19.5" customHeight="1">
      <c r="A21" s="43" t="s">
        <v>234</v>
      </c>
      <c r="B21" s="43" t="s">
        <v>26</v>
      </c>
      <c r="C21" s="44" t="s">
        <v>54</v>
      </c>
      <c r="D21" s="45" t="s">
        <v>55</v>
      </c>
      <c r="E21" s="45">
        <v>5</v>
      </c>
      <c r="F21" s="52" t="s">
        <v>106</v>
      </c>
      <c r="G21" s="46" t="str">
        <f>IF(Table59[[#This Row],[R-value]]&gt;=3.6,"Yes","Lower Spec")</f>
        <v>Yes</v>
      </c>
      <c r="H21" s="61" t="str">
        <f>IF(Table59[[#This Row],[R-value]]&gt;=4,"Yes","Lower Spec")</f>
        <v>Yes</v>
      </c>
      <c r="I21" s="43"/>
    </row>
    <row r="22" spans="1:9" ht="19.5" customHeight="1">
      <c r="A22" s="43" t="s">
        <v>234</v>
      </c>
      <c r="B22" s="43" t="s">
        <v>26</v>
      </c>
      <c r="C22" s="44" t="s">
        <v>54</v>
      </c>
      <c r="D22" s="45" t="s">
        <v>55</v>
      </c>
      <c r="E22" s="45">
        <v>6</v>
      </c>
      <c r="F22" s="52" t="s">
        <v>243</v>
      </c>
      <c r="G22" s="46" t="str">
        <f>IF(Table59[[#This Row],[R-value]]&gt;=3.6,"Yes","Lower Spec")</f>
        <v>Yes</v>
      </c>
      <c r="H22" s="61" t="str">
        <f>IF(Table59[[#This Row],[R-value]]&gt;=4,"Yes","Lower Spec")</f>
        <v>Yes</v>
      </c>
      <c r="I22" s="43"/>
    </row>
    <row r="23" spans="1:9" ht="19.5" customHeight="1">
      <c r="A23" s="43" t="s">
        <v>52</v>
      </c>
      <c r="B23" s="43" t="s">
        <v>87</v>
      </c>
      <c r="C23" s="44" t="s">
        <v>53</v>
      </c>
      <c r="D23" s="45" t="s">
        <v>55</v>
      </c>
      <c r="E23" s="45">
        <v>1.8</v>
      </c>
      <c r="F23" s="52" t="s">
        <v>113</v>
      </c>
      <c r="G23" s="46" t="str">
        <f>IF(Table59[[#This Row],[R-value]]&gt;=3.6,"Yes","Lower Spec")</f>
        <v>Lower Spec</v>
      </c>
      <c r="H23" s="46" t="str">
        <f>IF(Table59[[#This Row],[R-value]]&gt;=4,"Yes","Lower Spec")</f>
        <v>Lower Spec</v>
      </c>
      <c r="I23" s="43"/>
    </row>
    <row r="24" spans="1:9" ht="19.5" customHeight="1">
      <c r="A24" s="43" t="s">
        <v>52</v>
      </c>
      <c r="B24" s="43" t="s">
        <v>87</v>
      </c>
      <c r="C24" s="44" t="s">
        <v>53</v>
      </c>
      <c r="D24" s="45" t="s">
        <v>55</v>
      </c>
      <c r="E24" s="45">
        <v>2.9</v>
      </c>
      <c r="F24" s="52" t="s">
        <v>114</v>
      </c>
      <c r="G24" s="46" t="str">
        <f>IF(Table59[[#This Row],[R-value]]&gt;=3.6,"Yes","Lower Spec")</f>
        <v>Lower Spec</v>
      </c>
      <c r="H24" s="46" t="str">
        <f>IF(Table59[[#This Row],[R-value]]&gt;=4,"Yes","Lower Spec")</f>
        <v>Lower Spec</v>
      </c>
      <c r="I24" s="43"/>
    </row>
    <row r="25" spans="1:9" ht="19.5" customHeight="1">
      <c r="A25" s="43" t="s">
        <v>52</v>
      </c>
      <c r="B25" s="43" t="s">
        <v>87</v>
      </c>
      <c r="C25" s="44" t="s">
        <v>54</v>
      </c>
      <c r="D25" s="45" t="s">
        <v>55</v>
      </c>
      <c r="E25" s="45">
        <v>2.9</v>
      </c>
      <c r="F25" s="52" t="s">
        <v>117</v>
      </c>
      <c r="G25" s="46" t="str">
        <f>IF(Table59[[#This Row],[R-value]]&gt;=3.6,"Yes","Lower Spec")</f>
        <v>Lower Spec</v>
      </c>
      <c r="H25" s="46" t="str">
        <f>IF(Table59[[#This Row],[R-value]]&gt;=4,"Yes","Lower Spec")</f>
        <v>Lower Spec</v>
      </c>
      <c r="I25" s="43"/>
    </row>
    <row r="26" spans="1:9" ht="19.5" customHeight="1">
      <c r="A26" s="43" t="s">
        <v>52</v>
      </c>
      <c r="B26" s="43" t="s">
        <v>87</v>
      </c>
      <c r="C26" s="44" t="s">
        <v>53</v>
      </c>
      <c r="D26" s="45" t="s">
        <v>55</v>
      </c>
      <c r="E26" s="45">
        <v>3.2</v>
      </c>
      <c r="F26" s="52" t="s">
        <v>115</v>
      </c>
      <c r="G26" s="46" t="str">
        <f>IF(Table59[[#This Row],[R-value]]&gt;=3.6,"Yes","Lower Spec")</f>
        <v>Lower Spec</v>
      </c>
      <c r="H26" s="46" t="str">
        <f>IF(Table59[[#This Row],[R-value]]&gt;=4,"Yes","Lower Spec")</f>
        <v>Lower Spec</v>
      </c>
      <c r="I26" s="43"/>
    </row>
    <row r="27" spans="1:9" ht="19.5" customHeight="1">
      <c r="A27" s="43" t="s">
        <v>52</v>
      </c>
      <c r="B27" s="43" t="s">
        <v>87</v>
      </c>
      <c r="C27" s="44" t="s">
        <v>54</v>
      </c>
      <c r="D27" s="45" t="s">
        <v>55</v>
      </c>
      <c r="E27" s="45">
        <v>3.3</v>
      </c>
      <c r="F27" s="52" t="s">
        <v>118</v>
      </c>
      <c r="G27" s="46" t="str">
        <f>IF(Table59[[#This Row],[R-value]]&gt;=3.6,"Yes","Lower Spec")</f>
        <v>Lower Spec</v>
      </c>
      <c r="H27" s="46" t="str">
        <f>IF(Table59[[#This Row],[R-value]]&gt;=4,"Yes","Lower Spec")</f>
        <v>Lower Spec</v>
      </c>
      <c r="I27" s="43"/>
    </row>
    <row r="28" spans="1:9" ht="19.5" customHeight="1">
      <c r="A28" s="43" t="s">
        <v>52</v>
      </c>
      <c r="B28" s="43" t="s">
        <v>87</v>
      </c>
      <c r="C28" s="44" t="s">
        <v>53</v>
      </c>
      <c r="D28" s="45" t="s">
        <v>55</v>
      </c>
      <c r="E28" s="45">
        <v>3.6</v>
      </c>
      <c r="F28" s="52" t="s">
        <v>116</v>
      </c>
      <c r="G28" s="46" t="str">
        <f>IF(Table59[[#This Row],[R-value]]&gt;=3.6,"Yes","Lower Spec")</f>
        <v>Yes</v>
      </c>
      <c r="H28" s="46" t="str">
        <f>IF(Table59[[#This Row],[R-value]]&gt;=4,"Yes","Lower Spec")</f>
        <v>Lower Spec</v>
      </c>
      <c r="I28" s="43"/>
    </row>
    <row r="29" spans="1:9" ht="19.5" customHeight="1">
      <c r="A29" s="43" t="s">
        <v>52</v>
      </c>
      <c r="B29" s="43" t="s">
        <v>87</v>
      </c>
      <c r="C29" s="44" t="s">
        <v>54</v>
      </c>
      <c r="D29" s="45" t="s">
        <v>55</v>
      </c>
      <c r="E29" s="45">
        <v>3.6</v>
      </c>
      <c r="F29" s="52" t="s">
        <v>119</v>
      </c>
      <c r="G29" s="54" t="str">
        <f>IF(Table59[[#This Row],[R-value]]&gt;=3.6,"Yes","Lower Spec")</f>
        <v>Yes</v>
      </c>
      <c r="H29" s="46" t="str">
        <f>IF(Table59[[#This Row],[R-value]]&gt;=4,"Yes","Lower Spec")</f>
        <v>Lower Spec</v>
      </c>
      <c r="I29" s="89"/>
    </row>
    <row r="30" spans="1:9" ht="19.5" customHeight="1">
      <c r="A30" s="43" t="s">
        <v>52</v>
      </c>
      <c r="B30" s="43" t="s">
        <v>87</v>
      </c>
      <c r="C30" s="44" t="s">
        <v>54</v>
      </c>
      <c r="D30" s="45" t="s">
        <v>55</v>
      </c>
      <c r="E30" s="45">
        <v>4.2</v>
      </c>
      <c r="F30" s="87" t="s">
        <v>120</v>
      </c>
      <c r="G30" s="54" t="str">
        <f>IF(Table59[[#This Row],[R-value]]&gt;=3.6,"Yes","Lower Spec")</f>
        <v>Yes</v>
      </c>
      <c r="H30" s="46" t="str">
        <f>IF(Table59[[#This Row],[R-value]]&gt;=4,"Yes","Lower Spec")</f>
        <v>Yes</v>
      </c>
      <c r="I30" s="89"/>
    </row>
    <row r="31" spans="1:9" ht="19.5" customHeight="1">
      <c r="A31" s="43" t="s">
        <v>52</v>
      </c>
      <c r="B31" s="43" t="s">
        <v>87</v>
      </c>
      <c r="C31" s="44" t="s">
        <v>54</v>
      </c>
      <c r="D31" s="45" t="s">
        <v>55</v>
      </c>
      <c r="E31" s="45">
        <v>5.2</v>
      </c>
      <c r="F31" s="87" t="s">
        <v>121</v>
      </c>
      <c r="G31" s="54" t="str">
        <f>IF(Table59[[#This Row],[R-value]]&gt;=3.6,"Yes","Lower Spec")</f>
        <v>Yes</v>
      </c>
      <c r="H31" s="46" t="str">
        <f>IF(Table59[[#This Row],[R-value]]&gt;=4,"Yes","Lower Spec")</f>
        <v>Yes</v>
      </c>
      <c r="I31" s="89"/>
    </row>
    <row r="32" spans="1:9" ht="19.5" customHeight="1">
      <c r="A32" s="43" t="s">
        <v>52</v>
      </c>
      <c r="B32" s="43" t="s">
        <v>87</v>
      </c>
      <c r="C32" s="44" t="s">
        <v>54</v>
      </c>
      <c r="D32" s="45" t="s">
        <v>55</v>
      </c>
      <c r="E32" s="45">
        <v>6.3</v>
      </c>
      <c r="F32" s="87" t="s">
        <v>122</v>
      </c>
      <c r="G32" s="55" t="str">
        <f>IF(Table59[[#This Row],[R-value]]&gt;=3.6,"Yes","Lower Spec")</f>
        <v>Yes</v>
      </c>
      <c r="H32" s="46" t="str">
        <f>IF(Table59[[#This Row],[R-value]]&gt;=4,"Yes","Lower Spec")</f>
        <v>Yes</v>
      </c>
      <c r="I32" s="89"/>
    </row>
    <row r="33" spans="1:9" ht="19.5" customHeight="1">
      <c r="A33" s="43" t="s">
        <v>52</v>
      </c>
      <c r="B33" s="43" t="s">
        <v>12</v>
      </c>
      <c r="C33" s="44" t="s">
        <v>53</v>
      </c>
      <c r="D33" s="45" t="s">
        <v>56</v>
      </c>
      <c r="E33" s="45">
        <v>1.8</v>
      </c>
      <c r="F33" s="52" t="s">
        <v>107</v>
      </c>
      <c r="G33" s="55" t="str">
        <f>IF(Table59[[#This Row],[R-value]]&gt;=3.6,"Yes","Lower Spec")</f>
        <v>Lower Spec</v>
      </c>
      <c r="H33" s="46" t="str">
        <f>IF(Table59[[#This Row],[R-value]]&gt;=4,"Yes","Lower Spec")</f>
        <v>Lower Spec</v>
      </c>
      <c r="I33" s="91"/>
    </row>
    <row r="34" spans="1:9" ht="19.5" customHeight="1">
      <c r="A34" s="43" t="s">
        <v>52</v>
      </c>
      <c r="B34" s="43" t="s">
        <v>12</v>
      </c>
      <c r="C34" s="44" t="s">
        <v>53</v>
      </c>
      <c r="D34" s="45" t="s">
        <v>56</v>
      </c>
      <c r="E34" s="45">
        <v>2.6</v>
      </c>
      <c r="F34" s="52" t="s">
        <v>109</v>
      </c>
      <c r="G34" s="54" t="str">
        <f>IF(Table59[[#This Row],[R-value]]&gt;=3.6,"Yes","Lower Spec")</f>
        <v>Lower Spec</v>
      </c>
      <c r="H34" s="46" t="str">
        <f>IF(Table59[[#This Row],[R-value]]&gt;=4,"Yes","Lower Spec")</f>
        <v>Lower Spec</v>
      </c>
      <c r="I34" s="89"/>
    </row>
    <row r="35" spans="1:9" ht="19.5" customHeight="1">
      <c r="A35" s="43" t="s">
        <v>52</v>
      </c>
      <c r="B35" s="43" t="s">
        <v>12</v>
      </c>
      <c r="C35" s="44" t="s">
        <v>53</v>
      </c>
      <c r="D35" s="45" t="s">
        <v>56</v>
      </c>
      <c r="E35" s="45">
        <v>2.9</v>
      </c>
      <c r="F35" s="87" t="s">
        <v>110</v>
      </c>
      <c r="G35" s="54" t="str">
        <f>IF(Table59[[#This Row],[R-value]]&gt;=3.6,"Yes","Lower Spec")</f>
        <v>Lower Spec</v>
      </c>
      <c r="H35" s="46" t="str">
        <f>IF(Table59[[#This Row],[R-value]]&gt;=4,"Yes","Lower Spec")</f>
        <v>Lower Spec</v>
      </c>
      <c r="I35" s="89"/>
    </row>
    <row r="36" spans="1:9" ht="19.5" customHeight="1">
      <c r="A36" s="43" t="s">
        <v>52</v>
      </c>
      <c r="B36" s="43" t="s">
        <v>12</v>
      </c>
      <c r="C36" s="44" t="s">
        <v>53</v>
      </c>
      <c r="D36" s="45" t="s">
        <v>56</v>
      </c>
      <c r="E36" s="45">
        <v>3.2</v>
      </c>
      <c r="F36" s="87" t="s">
        <v>111</v>
      </c>
      <c r="G36" s="54" t="str">
        <f>IF(Table59[[#This Row],[R-value]]&gt;=3.6,"Yes","Lower Spec")</f>
        <v>Lower Spec</v>
      </c>
      <c r="H36" s="46" t="str">
        <f>IF(Table59[[#This Row],[R-value]]&gt;=4,"Yes","Lower Spec")</f>
        <v>Lower Spec</v>
      </c>
      <c r="I36" s="89"/>
    </row>
    <row r="37" spans="1:9" ht="19.5" customHeight="1">
      <c r="A37" s="43" t="s">
        <v>52</v>
      </c>
      <c r="B37" s="43" t="s">
        <v>12</v>
      </c>
      <c r="C37" s="44" t="s">
        <v>53</v>
      </c>
      <c r="D37" s="45" t="s">
        <v>56</v>
      </c>
      <c r="E37" s="45" t="s">
        <v>27</v>
      </c>
      <c r="F37" s="87" t="s">
        <v>108</v>
      </c>
      <c r="G37" s="54" t="str">
        <f>IF(Table59[[#This Row],[R-value]]&gt;=3.6,"Yes","Lower Spec")</f>
        <v>Yes</v>
      </c>
      <c r="H37" s="46" t="str">
        <f>IF(Table59[[#This Row],[R-value]]&gt;=4,"Yes","Lower Spec")</f>
        <v>Yes</v>
      </c>
      <c r="I37" s="91" t="s">
        <v>28</v>
      </c>
    </row>
    <row r="38" spans="1:9" ht="19.5" customHeight="1">
      <c r="A38" s="47" t="s">
        <v>52</v>
      </c>
      <c r="B38" s="47" t="s">
        <v>13</v>
      </c>
      <c r="C38" s="48" t="s">
        <v>53</v>
      </c>
      <c r="D38" s="49" t="s">
        <v>35</v>
      </c>
      <c r="E38" s="49">
        <v>1.8</v>
      </c>
      <c r="F38" s="90" t="s">
        <v>112</v>
      </c>
      <c r="G38" s="92" t="str">
        <f>IF(Table59[[#This Row],[R-value]]&gt;=3.6,"Yes","Lower Spec")</f>
        <v>Lower Spec</v>
      </c>
      <c r="H38" s="50" t="str">
        <f>IF(Table59[[#This Row],[R-value]]&gt;=4,"Yes","Lower Spec")</f>
        <v>Lower Spec</v>
      </c>
      <c r="I38" s="91"/>
    </row>
    <row r="39" spans="1:9" ht="19.5" customHeight="1">
      <c r="A39" s="43" t="s">
        <v>181</v>
      </c>
      <c r="B39" s="43" t="s">
        <v>20</v>
      </c>
      <c r="C39" s="44" t="s">
        <v>53</v>
      </c>
      <c r="D39" s="45" t="s">
        <v>35</v>
      </c>
      <c r="E39" s="45">
        <v>2.9</v>
      </c>
      <c r="F39" s="52" t="s">
        <v>131</v>
      </c>
      <c r="G39" s="46" t="str">
        <f>IF(Table59[[#This Row],[R-value]]&gt;=3.6,"Yes","Lower Spec")</f>
        <v>Lower Spec</v>
      </c>
      <c r="H39" s="46" t="str">
        <f>IF(Table59[[#This Row],[R-value]]&gt;=4,"Yes","Lower Spec")</f>
        <v>Lower Spec</v>
      </c>
      <c r="I39" s="59"/>
    </row>
    <row r="40" spans="1:9" ht="19.5" customHeight="1">
      <c r="A40" s="43" t="s">
        <v>181</v>
      </c>
      <c r="B40" s="43" t="s">
        <v>20</v>
      </c>
      <c r="C40" s="44" t="s">
        <v>53</v>
      </c>
      <c r="D40" s="45" t="s">
        <v>35</v>
      </c>
      <c r="E40" s="45">
        <v>3</v>
      </c>
      <c r="F40" s="52" t="s">
        <v>132</v>
      </c>
      <c r="G40" s="46" t="str">
        <f>IF(Table59[[#This Row],[R-value]]&gt;=3.6,"Yes","Lower Spec")</f>
        <v>Lower Spec</v>
      </c>
      <c r="H40" s="46" t="str">
        <f>IF(Table59[[#This Row],[R-value]]&gt;=4,"Yes","Lower Spec")</f>
        <v>Lower Spec</v>
      </c>
      <c r="I40" s="59"/>
    </row>
    <row r="41" spans="1:9" ht="19.5" customHeight="1">
      <c r="A41" s="43" t="s">
        <v>181</v>
      </c>
      <c r="B41" s="43" t="s">
        <v>38</v>
      </c>
      <c r="C41" s="44" t="s">
        <v>53</v>
      </c>
      <c r="D41" s="45" t="s">
        <v>35</v>
      </c>
      <c r="E41" s="45">
        <v>1.8</v>
      </c>
      <c r="F41" s="52" t="s">
        <v>124</v>
      </c>
      <c r="G41" s="46" t="str">
        <f>IF(Table59[[#This Row],[R-value]]&gt;=3.6,"Yes","Lower Spec")</f>
        <v>Lower Spec</v>
      </c>
      <c r="H41" s="46" t="str">
        <f>IF(Table59[[#This Row],[R-value]]&gt;=4,"Yes","Lower Spec")</f>
        <v>Lower Spec</v>
      </c>
      <c r="I41" s="57"/>
    </row>
    <row r="42" spans="1:9" ht="19.5" customHeight="1">
      <c r="A42" s="43" t="s">
        <v>181</v>
      </c>
      <c r="B42" s="43" t="s">
        <v>38</v>
      </c>
      <c r="C42" s="44" t="s">
        <v>53</v>
      </c>
      <c r="D42" s="45" t="s">
        <v>35</v>
      </c>
      <c r="E42" s="45">
        <v>2.9</v>
      </c>
      <c r="F42" s="52" t="s">
        <v>129</v>
      </c>
      <c r="G42" s="46" t="str">
        <f>IF(Table59[[#This Row],[R-value]]&gt;=3.6,"Yes","Lower Spec")</f>
        <v>Lower Spec</v>
      </c>
      <c r="H42" s="46" t="str">
        <f>IF(Table59[[#This Row],[R-value]]&gt;=4,"Yes","Lower Spec")</f>
        <v>Lower Spec</v>
      </c>
      <c r="I42" s="59"/>
    </row>
    <row r="43" spans="1:9" ht="19.5" customHeight="1">
      <c r="A43" s="43" t="s">
        <v>181</v>
      </c>
      <c r="B43" s="43" t="s">
        <v>38</v>
      </c>
      <c r="C43" s="44" t="s">
        <v>53</v>
      </c>
      <c r="D43" s="45" t="s">
        <v>35</v>
      </c>
      <c r="E43" s="45">
        <v>3.2</v>
      </c>
      <c r="F43" s="52" t="s">
        <v>134</v>
      </c>
      <c r="G43" s="54" t="str">
        <f>IF(Table59[[#This Row],[R-value]]&gt;=3.6,"Yes","Lower Spec")</f>
        <v>Lower Spec</v>
      </c>
      <c r="H43" s="46" t="str">
        <f>IF(Table59[[#This Row],[R-value]]&gt;=4,"Yes","Lower Spec")</f>
        <v>Lower Spec</v>
      </c>
      <c r="I43" s="59"/>
    </row>
    <row r="44" spans="1:9" ht="19.5" customHeight="1">
      <c r="A44" s="43" t="s">
        <v>181</v>
      </c>
      <c r="B44" s="43" t="s">
        <v>38</v>
      </c>
      <c r="C44" s="44" t="s">
        <v>53</v>
      </c>
      <c r="D44" s="45" t="s">
        <v>35</v>
      </c>
      <c r="E44" s="45">
        <v>3.3</v>
      </c>
      <c r="F44" s="52" t="s">
        <v>136</v>
      </c>
      <c r="G44" s="46" t="str">
        <f>IF(Table59[[#This Row],[R-value]]&gt;=3.6,"Yes","Lower Spec")</f>
        <v>Lower Spec</v>
      </c>
      <c r="H44" s="46" t="str">
        <f>IF(Table59[[#This Row],[R-value]]&gt;=4,"Yes","Lower Spec")</f>
        <v>Lower Spec</v>
      </c>
      <c r="I44" s="59"/>
    </row>
    <row r="45" spans="1:9" ht="19.5" customHeight="1">
      <c r="A45" s="43" t="s">
        <v>181</v>
      </c>
      <c r="B45" s="43" t="s">
        <v>38</v>
      </c>
      <c r="C45" s="44" t="s">
        <v>53</v>
      </c>
      <c r="D45" s="45" t="s">
        <v>35</v>
      </c>
      <c r="E45" s="45">
        <v>3.6</v>
      </c>
      <c r="F45" s="52" t="s">
        <v>138</v>
      </c>
      <c r="G45" s="46" t="str">
        <f>IF(Table59[[#This Row],[R-value]]&gt;=3.6,"Yes","Lower Spec")</f>
        <v>Yes</v>
      </c>
      <c r="H45" s="46" t="str">
        <f>IF(Table59[[#This Row],[R-value]]&gt;=4,"Yes","Lower Spec")</f>
        <v>Lower Spec</v>
      </c>
      <c r="I45" s="59"/>
    </row>
    <row r="46" spans="1:9" ht="19.5" customHeight="1">
      <c r="A46" s="43" t="s">
        <v>181</v>
      </c>
      <c r="B46" s="43" t="s">
        <v>38</v>
      </c>
      <c r="C46" s="44" t="s">
        <v>53</v>
      </c>
      <c r="D46" s="45" t="s">
        <v>35</v>
      </c>
      <c r="E46" s="45">
        <v>4</v>
      </c>
      <c r="F46" s="52" t="s">
        <v>141</v>
      </c>
      <c r="G46" s="54" t="str">
        <f>IF(Table59[[#This Row],[R-value]]&gt;=3.6,"Yes","Lower Spec")</f>
        <v>Yes</v>
      </c>
      <c r="H46" s="46" t="str">
        <f>IF(Table59[[#This Row],[R-value]]&gt;=4,"Yes","Lower Spec")</f>
        <v>Yes</v>
      </c>
      <c r="I46" s="59"/>
    </row>
    <row r="47" spans="1:9" ht="19.5" customHeight="1">
      <c r="A47" s="43" t="s">
        <v>181</v>
      </c>
      <c r="B47" s="47" t="s">
        <v>65</v>
      </c>
      <c r="C47" s="48" t="s">
        <v>53</v>
      </c>
      <c r="D47" s="49" t="s">
        <v>35</v>
      </c>
      <c r="E47" s="49">
        <v>2.6</v>
      </c>
      <c r="F47" s="53" t="s">
        <v>126</v>
      </c>
      <c r="G47" s="50" t="str">
        <f>IF(Table59[[#This Row],[R-value]]&gt;=3.6,"Yes","Lower Spec")</f>
        <v>Lower Spec</v>
      </c>
      <c r="H47" s="50" t="str">
        <f>IF(Table59[[#This Row],[R-value]]&gt;=4,"Yes","Lower Spec")</f>
        <v>Lower Spec</v>
      </c>
      <c r="I47" s="59"/>
    </row>
    <row r="48" spans="1:9" ht="19.5" customHeight="1">
      <c r="A48" s="43" t="s">
        <v>181</v>
      </c>
      <c r="B48" s="43" t="s">
        <v>36</v>
      </c>
      <c r="C48" s="44" t="s">
        <v>53</v>
      </c>
      <c r="D48" s="45" t="s">
        <v>35</v>
      </c>
      <c r="E48" s="45">
        <v>1.8</v>
      </c>
      <c r="F48" s="52" t="s">
        <v>123</v>
      </c>
      <c r="G48" s="46" t="str">
        <f>IF(Table59[[#This Row],[R-value]]&gt;=3.6,"Yes","Lower Spec")</f>
        <v>Lower Spec</v>
      </c>
      <c r="H48" s="46" t="str">
        <f>IF(Table59[[#This Row],[R-value]]&gt;=4,"Yes","Lower Spec")</f>
        <v>Lower Spec</v>
      </c>
      <c r="I48" s="57"/>
    </row>
    <row r="49" spans="1:9" ht="19.5" customHeight="1">
      <c r="A49" s="43" t="s">
        <v>181</v>
      </c>
      <c r="B49" s="43" t="s">
        <v>36</v>
      </c>
      <c r="C49" s="44" t="s">
        <v>53</v>
      </c>
      <c r="D49" s="45" t="s">
        <v>35</v>
      </c>
      <c r="E49" s="45">
        <v>2.9</v>
      </c>
      <c r="F49" s="52" t="s">
        <v>128</v>
      </c>
      <c r="G49" s="46" t="str">
        <f>IF(Table59[[#This Row],[R-value]]&gt;=3.6,"Yes","Lower Spec")</f>
        <v>Lower Spec</v>
      </c>
      <c r="H49" s="46" t="str">
        <f>IF(Table59[[#This Row],[R-value]]&gt;=4,"Yes","Lower Spec")</f>
        <v>Lower Spec</v>
      </c>
      <c r="I49" s="59"/>
    </row>
    <row r="50" spans="1:9" ht="19.5" customHeight="1">
      <c r="A50" s="43" t="s">
        <v>181</v>
      </c>
      <c r="B50" s="43" t="s">
        <v>36</v>
      </c>
      <c r="C50" s="44" t="s">
        <v>53</v>
      </c>
      <c r="D50" s="45" t="s">
        <v>35</v>
      </c>
      <c r="E50" s="45">
        <v>3.2</v>
      </c>
      <c r="F50" s="52" t="s">
        <v>133</v>
      </c>
      <c r="G50" s="46" t="str">
        <f>IF(Table59[[#This Row],[R-value]]&gt;=3.6,"Yes","Lower Spec")</f>
        <v>Lower Spec</v>
      </c>
      <c r="H50" s="46" t="str">
        <f>IF(Table59[[#This Row],[R-value]]&gt;=4,"Yes","Lower Spec")</f>
        <v>Lower Spec</v>
      </c>
      <c r="I50" s="59"/>
    </row>
    <row r="51" spans="1:9" ht="19.5" customHeight="1">
      <c r="A51" s="43" t="s">
        <v>181</v>
      </c>
      <c r="B51" s="43" t="s">
        <v>36</v>
      </c>
      <c r="C51" s="44" t="s">
        <v>53</v>
      </c>
      <c r="D51" s="45" t="s">
        <v>35</v>
      </c>
      <c r="E51" s="45">
        <v>3.6</v>
      </c>
      <c r="F51" s="52" t="s">
        <v>137</v>
      </c>
      <c r="G51" s="54" t="str">
        <f>IF(Table59[[#This Row],[R-value]]&gt;=3.6,"Yes","Lower Spec")</f>
        <v>Yes</v>
      </c>
      <c r="H51" s="46" t="str">
        <f>IF(Table59[[#This Row],[R-value]]&gt;=4,"Yes","Lower Spec")</f>
        <v>Lower Spec</v>
      </c>
      <c r="I51" s="59"/>
    </row>
    <row r="52" spans="1:9" ht="19.5" customHeight="1">
      <c r="A52" s="43" t="s">
        <v>181</v>
      </c>
      <c r="B52" s="43" t="s">
        <v>36</v>
      </c>
      <c r="C52" s="44" t="s">
        <v>53</v>
      </c>
      <c r="D52" s="45" t="s">
        <v>35</v>
      </c>
      <c r="E52" s="45">
        <v>4</v>
      </c>
      <c r="F52" s="52" t="s">
        <v>140</v>
      </c>
      <c r="G52" s="46" t="str">
        <f>IF(Table59[[#This Row],[R-value]]&gt;=3.6,"Yes","Lower Spec")</f>
        <v>Yes</v>
      </c>
      <c r="H52" s="46" t="str">
        <f>IF(Table59[[#This Row],[R-value]]&gt;=4,"Yes","Lower Spec")</f>
        <v>Yes</v>
      </c>
      <c r="I52" s="59"/>
    </row>
    <row r="53" spans="1:9" ht="19.5" customHeight="1">
      <c r="A53" s="43" t="s">
        <v>181</v>
      </c>
      <c r="B53" s="47" t="s">
        <v>64</v>
      </c>
      <c r="C53" s="48" t="s">
        <v>53</v>
      </c>
      <c r="D53" s="49" t="s">
        <v>35</v>
      </c>
      <c r="E53" s="49">
        <v>2.6</v>
      </c>
      <c r="F53" s="53" t="s">
        <v>125</v>
      </c>
      <c r="G53" s="50" t="str">
        <f>IF(Table59[[#This Row],[R-value]]&gt;=3.6,"Yes","Lower Spec")</f>
        <v>Lower Spec</v>
      </c>
      <c r="H53" s="50" t="str">
        <f>IF(Table59[[#This Row],[R-value]]&gt;=4,"Yes","Lower Spec")</f>
        <v>Lower Spec</v>
      </c>
      <c r="I53" s="58"/>
    </row>
    <row r="54" spans="1:9" ht="19.5" customHeight="1">
      <c r="A54" s="43" t="s">
        <v>181</v>
      </c>
      <c r="B54" s="47" t="s">
        <v>63</v>
      </c>
      <c r="C54" s="48" t="s">
        <v>53</v>
      </c>
      <c r="D54" s="49" t="s">
        <v>35</v>
      </c>
      <c r="E54" s="49">
        <v>2.6</v>
      </c>
      <c r="F54" s="53" t="s">
        <v>127</v>
      </c>
      <c r="G54" s="46" t="str">
        <f>IF(Table59[[#This Row],[R-value]]&gt;=3.6,"Yes","Lower Spec")</f>
        <v>Lower Spec</v>
      </c>
      <c r="H54" s="46" t="str">
        <f>IF(Table59[[#This Row],[R-value]]&gt;=4,"Yes","Lower Spec")</f>
        <v>Lower Spec</v>
      </c>
      <c r="I54" s="59"/>
    </row>
    <row r="55" spans="1:9" ht="19.5" customHeight="1">
      <c r="A55" s="43" t="s">
        <v>181</v>
      </c>
      <c r="B55" s="47" t="s">
        <v>63</v>
      </c>
      <c r="C55" s="44" t="s">
        <v>53</v>
      </c>
      <c r="D55" s="45" t="s">
        <v>35</v>
      </c>
      <c r="E55" s="45">
        <v>2.9</v>
      </c>
      <c r="F55" s="52" t="s">
        <v>130</v>
      </c>
      <c r="G55" s="54" t="str">
        <f>IF(Table59[[#This Row],[R-value]]&gt;=3.6,"Yes","Lower Spec")</f>
        <v>Lower Spec</v>
      </c>
      <c r="H55" s="46" t="str">
        <f>IF(Table59[[#This Row],[R-value]]&gt;=4,"Yes","Lower Spec")</f>
        <v>Lower Spec</v>
      </c>
      <c r="I55" s="59"/>
    </row>
    <row r="56" spans="1:9" ht="19.5" customHeight="1">
      <c r="A56" s="43" t="s">
        <v>181</v>
      </c>
      <c r="B56" s="47" t="s">
        <v>63</v>
      </c>
      <c r="C56" s="44" t="s">
        <v>53</v>
      </c>
      <c r="D56" s="45" t="s">
        <v>35</v>
      </c>
      <c r="E56" s="45">
        <v>3.2</v>
      </c>
      <c r="F56" s="52" t="s">
        <v>135</v>
      </c>
      <c r="G56" s="46" t="str">
        <f>IF(Table59[[#This Row],[R-value]]&gt;=3.6,"Yes","Lower Spec")</f>
        <v>Lower Spec</v>
      </c>
      <c r="H56" s="46" t="str">
        <f>IF(Table59[[#This Row],[R-value]]&gt;=4,"Yes","Lower Spec")</f>
        <v>Lower Spec</v>
      </c>
      <c r="I56" s="59"/>
    </row>
    <row r="57" spans="1:9" ht="19.5" customHeight="1">
      <c r="A57" s="43" t="s">
        <v>181</v>
      </c>
      <c r="B57" s="43" t="s">
        <v>63</v>
      </c>
      <c r="C57" s="44" t="s">
        <v>53</v>
      </c>
      <c r="D57" s="45" t="s">
        <v>35</v>
      </c>
      <c r="E57" s="45">
        <v>3.6</v>
      </c>
      <c r="F57" s="52" t="s">
        <v>139</v>
      </c>
      <c r="G57" s="46" t="str">
        <f>IF(Table59[[#This Row],[R-value]]&gt;=3.6,"Yes","Lower Spec")</f>
        <v>Yes</v>
      </c>
      <c r="H57" s="46" t="str">
        <f>IF(Table59[[#This Row],[R-value]]&gt;=4,"Yes","Lower Spec")</f>
        <v>Lower Spec</v>
      </c>
      <c r="I57" s="59"/>
    </row>
    <row r="58" spans="1:9" ht="19.5" customHeight="1">
      <c r="A58" s="43" t="s">
        <v>181</v>
      </c>
      <c r="B58" s="43" t="s">
        <v>63</v>
      </c>
      <c r="C58" s="44" t="s">
        <v>53</v>
      </c>
      <c r="D58" s="45" t="s">
        <v>35</v>
      </c>
      <c r="E58" s="45">
        <v>4</v>
      </c>
      <c r="F58" s="52" t="s">
        <v>142</v>
      </c>
      <c r="G58" s="54" t="str">
        <f>IF(Table59[[#This Row],[R-value]]&gt;=3.6,"Yes","Lower Spec")</f>
        <v>Yes</v>
      </c>
      <c r="H58" s="46" t="str">
        <f>IF(Table59[[#This Row],[R-value]]&gt;=4,"Yes","Lower Spec")</f>
        <v>Yes</v>
      </c>
      <c r="I58" s="59"/>
    </row>
    <row r="59" spans="1:9" ht="19.5" customHeight="1">
      <c r="A59" s="43" t="s">
        <v>275</v>
      </c>
      <c r="B59" s="43" t="s">
        <v>16</v>
      </c>
      <c r="C59" s="44" t="s">
        <v>53</v>
      </c>
      <c r="D59" s="45" t="s">
        <v>55</v>
      </c>
      <c r="E59" s="45">
        <v>1.8</v>
      </c>
      <c r="F59" s="52" t="s">
        <v>143</v>
      </c>
      <c r="G59" s="46" t="str">
        <f>IF(Table59[[#This Row],[R-value]]&gt;=3.6,"Yes","Lower Spec")</f>
        <v>Lower Spec</v>
      </c>
      <c r="H59" s="46" t="str">
        <f>IF(Table59[[#This Row],[R-value]]&gt;=4,"Yes","Lower Spec")</f>
        <v>Lower Spec</v>
      </c>
      <c r="I59" s="60"/>
    </row>
    <row r="60" spans="1:9" ht="19.5" customHeight="1">
      <c r="A60" s="43" t="s">
        <v>275</v>
      </c>
      <c r="B60" s="43" t="s">
        <v>16</v>
      </c>
      <c r="C60" s="44" t="s">
        <v>53</v>
      </c>
      <c r="D60" s="45" t="s">
        <v>55</v>
      </c>
      <c r="E60" s="45">
        <v>2.9</v>
      </c>
      <c r="F60" s="52" t="s">
        <v>144</v>
      </c>
      <c r="G60" s="46" t="str">
        <f>IF(Table59[[#This Row],[R-value]]&gt;=3.6,"Yes","Lower Spec")</f>
        <v>Lower Spec</v>
      </c>
      <c r="H60" s="46" t="str">
        <f>IF(Table59[[#This Row],[R-value]]&gt;=4,"Yes","Lower Spec")</f>
        <v>Lower Spec</v>
      </c>
      <c r="I60" s="60"/>
    </row>
    <row r="61" spans="1:9" ht="19.5" customHeight="1">
      <c r="A61" s="43" t="s">
        <v>275</v>
      </c>
      <c r="B61" s="43" t="s">
        <v>16</v>
      </c>
      <c r="C61" s="44" t="s">
        <v>54</v>
      </c>
      <c r="D61" s="45" t="s">
        <v>55</v>
      </c>
      <c r="E61" s="45">
        <v>2.9</v>
      </c>
      <c r="F61" s="52" t="s">
        <v>147</v>
      </c>
      <c r="G61" s="46" t="str">
        <f>IF(Table59[[#This Row],[R-value]]&gt;=3.6,"Yes","Lower Spec")</f>
        <v>Lower Spec</v>
      </c>
      <c r="H61" s="46" t="str">
        <f>IF(Table59[[#This Row],[R-value]]&gt;=4,"Yes","Lower Spec")</f>
        <v>Lower Spec</v>
      </c>
      <c r="I61" s="60"/>
    </row>
    <row r="62" spans="1:9" ht="19.5" customHeight="1">
      <c r="A62" s="43" t="s">
        <v>275</v>
      </c>
      <c r="B62" s="43" t="s">
        <v>16</v>
      </c>
      <c r="C62" s="44" t="s">
        <v>53</v>
      </c>
      <c r="D62" s="45" t="s">
        <v>55</v>
      </c>
      <c r="E62" s="45">
        <v>3.2</v>
      </c>
      <c r="F62" s="52" t="s">
        <v>145</v>
      </c>
      <c r="G62" s="46" t="str">
        <f>IF(Table59[[#This Row],[R-value]]&gt;=3.6,"Yes","Lower Spec")</f>
        <v>Lower Spec</v>
      </c>
      <c r="H62" s="46" t="str">
        <f>IF(Table59[[#This Row],[R-value]]&gt;=4,"Yes","Lower Spec")</f>
        <v>Lower Spec</v>
      </c>
      <c r="I62" s="60"/>
    </row>
    <row r="63" spans="1:9" ht="19.5" customHeight="1">
      <c r="A63" s="43" t="s">
        <v>275</v>
      </c>
      <c r="B63" s="43" t="s">
        <v>16</v>
      </c>
      <c r="C63" s="44" t="s">
        <v>54</v>
      </c>
      <c r="D63" s="45" t="s">
        <v>55</v>
      </c>
      <c r="E63" s="45">
        <v>3.2</v>
      </c>
      <c r="F63" s="52" t="s">
        <v>148</v>
      </c>
      <c r="G63" s="46" t="str">
        <f>IF(Table59[[#This Row],[R-value]]&gt;=3.6,"Yes","Lower Spec")</f>
        <v>Lower Spec</v>
      </c>
      <c r="H63" s="46" t="str">
        <f>IF(Table59[[#This Row],[R-value]]&gt;=4,"Yes","Lower Spec")</f>
        <v>Lower Spec</v>
      </c>
      <c r="I63" s="60"/>
    </row>
    <row r="64" spans="1:9" ht="19.5" customHeight="1">
      <c r="A64" s="43" t="s">
        <v>275</v>
      </c>
      <c r="B64" s="43" t="s">
        <v>16</v>
      </c>
      <c r="C64" s="44" t="s">
        <v>54</v>
      </c>
      <c r="D64" s="45" t="s">
        <v>55</v>
      </c>
      <c r="E64" s="45">
        <v>3.3</v>
      </c>
      <c r="F64" s="52" t="s">
        <v>150</v>
      </c>
      <c r="G64" s="46" t="str">
        <f>IF(Table59[[#This Row],[R-value]]&gt;=3.6,"Yes","Lower Spec")</f>
        <v>Lower Spec</v>
      </c>
      <c r="H64" s="46" t="str">
        <f>IF(Table59[[#This Row],[R-value]]&gt;=4,"Yes","Lower Spec")</f>
        <v>Lower Spec</v>
      </c>
      <c r="I64" s="60"/>
    </row>
    <row r="65" spans="1:9" ht="19.5" customHeight="1">
      <c r="A65" s="43" t="s">
        <v>275</v>
      </c>
      <c r="B65" s="43" t="s">
        <v>16</v>
      </c>
      <c r="C65" s="44" t="s">
        <v>53</v>
      </c>
      <c r="D65" s="45" t="s">
        <v>55</v>
      </c>
      <c r="E65" s="45">
        <v>3.6</v>
      </c>
      <c r="F65" s="52" t="s">
        <v>146</v>
      </c>
      <c r="G65" s="46" t="str">
        <f>IF(Table59[[#This Row],[R-value]]&gt;=3.6,"Yes","Lower Spec")</f>
        <v>Yes</v>
      </c>
      <c r="H65" s="46" t="str">
        <f>IF(Table59[[#This Row],[R-value]]&gt;=4,"Yes","Lower Spec")</f>
        <v>Lower Spec</v>
      </c>
      <c r="I65" s="60"/>
    </row>
    <row r="66" spans="1:9" ht="19.5" customHeight="1">
      <c r="A66" s="43" t="s">
        <v>275</v>
      </c>
      <c r="B66" s="43" t="s">
        <v>16</v>
      </c>
      <c r="C66" s="44" t="s">
        <v>54</v>
      </c>
      <c r="D66" s="45" t="s">
        <v>55</v>
      </c>
      <c r="E66" s="45">
        <v>3.6</v>
      </c>
      <c r="F66" s="52" t="s">
        <v>151</v>
      </c>
      <c r="G66" s="46" t="str">
        <f>IF(Table59[[#This Row],[R-value]]&gt;=3.6,"Yes","Lower Spec")</f>
        <v>Yes</v>
      </c>
      <c r="H66" s="46" t="str">
        <f>IF(Table59[[#This Row],[R-value]]&gt;=4,"Yes","Lower Spec")</f>
        <v>Lower Spec</v>
      </c>
      <c r="I66" s="60"/>
    </row>
    <row r="67" spans="1:9" ht="19.5" customHeight="1">
      <c r="A67" s="43" t="s">
        <v>275</v>
      </c>
      <c r="B67" s="43" t="s">
        <v>16</v>
      </c>
      <c r="C67" s="44" t="s">
        <v>54</v>
      </c>
      <c r="D67" s="45" t="s">
        <v>55</v>
      </c>
      <c r="E67" s="45">
        <v>4.0999999999999996</v>
      </c>
      <c r="F67" s="52" t="s">
        <v>152</v>
      </c>
      <c r="G67" s="46" t="str">
        <f>IF(Table59[[#This Row],[R-value]]&gt;=3.6,"Yes","Lower Spec")</f>
        <v>Yes</v>
      </c>
      <c r="H67" s="46" t="str">
        <f>IF(Table59[[#This Row],[R-value]]&gt;=4,"Yes","Lower Spec")</f>
        <v>Yes</v>
      </c>
      <c r="I67" s="60"/>
    </row>
    <row r="68" spans="1:9" ht="19.5" customHeight="1">
      <c r="A68" s="43" t="s">
        <v>275</v>
      </c>
      <c r="B68" s="43" t="s">
        <v>16</v>
      </c>
      <c r="C68" s="44" t="s">
        <v>54</v>
      </c>
      <c r="D68" s="45" t="s">
        <v>55</v>
      </c>
      <c r="E68" s="45">
        <v>5.2</v>
      </c>
      <c r="F68" s="52" t="s">
        <v>153</v>
      </c>
      <c r="G68" s="46" t="str">
        <f>IF(Table59[[#This Row],[R-value]]&gt;=3.6,"Yes","Lower Spec")</f>
        <v>Yes</v>
      </c>
      <c r="H68" s="46" t="str">
        <f>IF(Table59[[#This Row],[R-value]]&gt;=4,"Yes","Lower Spec")</f>
        <v>Yes</v>
      </c>
      <c r="I68" s="60"/>
    </row>
    <row r="69" spans="1:9" ht="19.5" customHeight="1">
      <c r="A69" s="43" t="s">
        <v>275</v>
      </c>
      <c r="B69" s="43" t="s">
        <v>16</v>
      </c>
      <c r="C69" s="44" t="s">
        <v>54</v>
      </c>
      <c r="D69" s="45" t="s">
        <v>55</v>
      </c>
      <c r="E69" s="45">
        <v>6.3</v>
      </c>
      <c r="F69" s="52" t="s">
        <v>154</v>
      </c>
      <c r="G69" s="46" t="str">
        <f>IF(Table59[[#This Row],[R-value]]&gt;=3.6,"Yes","Lower Spec")</f>
        <v>Yes</v>
      </c>
      <c r="H69" s="46" t="str">
        <f>IF(Table59[[#This Row],[R-value]]&gt;=4,"Yes","Lower Spec")</f>
        <v>Yes</v>
      </c>
      <c r="I69" s="60"/>
    </row>
    <row r="70" spans="1:9" ht="19.5" customHeight="1">
      <c r="A70" s="43" t="s">
        <v>275</v>
      </c>
      <c r="B70" s="43" t="s">
        <v>16</v>
      </c>
      <c r="C70" s="44" t="s">
        <v>54</v>
      </c>
      <c r="D70" s="45" t="s">
        <v>55</v>
      </c>
      <c r="E70" s="45" t="s">
        <v>29</v>
      </c>
      <c r="F70" s="52" t="s">
        <v>149</v>
      </c>
      <c r="G70" s="46" t="str">
        <f>IF(Table59[[#This Row],[R-value]]&gt;=3.6,"Yes","Lower Spec")</f>
        <v>Yes</v>
      </c>
      <c r="H70" s="46" t="str">
        <f>IF(Table59[[#This Row],[R-value]]&gt;=4,"Yes","Lower Spec")</f>
        <v>Yes</v>
      </c>
      <c r="I70" s="57" t="s">
        <v>30</v>
      </c>
    </row>
    <row r="71" spans="1:9" ht="19.5" customHeight="1">
      <c r="A71" s="43" t="s">
        <v>249</v>
      </c>
      <c r="B71" s="43" t="s">
        <v>250</v>
      </c>
      <c r="C71" s="44" t="s">
        <v>54</v>
      </c>
      <c r="D71" s="45" t="s">
        <v>55</v>
      </c>
      <c r="E71" s="45">
        <v>3.6</v>
      </c>
      <c r="F71" s="52" t="s">
        <v>251</v>
      </c>
      <c r="G71" s="88" t="str">
        <f>IF(Table59[[#This Row],[R-value]]&gt;=3.6,"Yes","Lower Spec")</f>
        <v>Yes</v>
      </c>
      <c r="H71" s="46" t="str">
        <f>IF(Table59[[#This Row],[R-value]]&gt;=4,"Yes","Lower Spec")</f>
        <v>Lower Spec</v>
      </c>
      <c r="I71" s="60"/>
    </row>
    <row r="72" spans="1:9" ht="19.5" customHeight="1">
      <c r="A72" s="43" t="s">
        <v>249</v>
      </c>
      <c r="B72" s="43" t="s">
        <v>250</v>
      </c>
      <c r="C72" s="44" t="s">
        <v>54</v>
      </c>
      <c r="D72" s="45" t="s">
        <v>55</v>
      </c>
      <c r="E72" s="45">
        <v>4</v>
      </c>
      <c r="F72" s="52" t="s">
        <v>252</v>
      </c>
      <c r="G72" s="88" t="str">
        <f>IF(Table59[[#This Row],[R-value]]&gt;=3.6,"Yes","Lower Spec")</f>
        <v>Yes</v>
      </c>
      <c r="H72" s="46" t="str">
        <f>IF(Table59[[#This Row],[R-value]]&gt;=4,"Yes","Lower Spec")</f>
        <v>Yes</v>
      </c>
      <c r="I72" s="60"/>
    </row>
    <row r="73" spans="1:9" ht="19.5" customHeight="1">
      <c r="A73" s="109" t="s">
        <v>249</v>
      </c>
      <c r="B73" s="109" t="s">
        <v>250</v>
      </c>
      <c r="C73" s="110" t="s">
        <v>54</v>
      </c>
      <c r="D73" s="111" t="s">
        <v>55</v>
      </c>
      <c r="E73" s="111">
        <v>4.2</v>
      </c>
      <c r="F73" s="112" t="s">
        <v>289</v>
      </c>
      <c r="G73" s="113" t="str">
        <f>IF(Table59[[#This Row],[R-value]]&gt;=3.6,"Yes","Lower Spec")</f>
        <v>Yes</v>
      </c>
      <c r="H73" s="114" t="str">
        <f>IF(Table59[[#This Row],[R-value]]&gt;=4,"Yes","Lower Spec")</f>
        <v>Yes</v>
      </c>
      <c r="I73" s="115"/>
    </row>
    <row r="74" spans="1:9" ht="19.5" customHeight="1">
      <c r="A74" s="43" t="s">
        <v>216</v>
      </c>
      <c r="B74" s="43" t="s">
        <v>217</v>
      </c>
      <c r="C74" s="44" t="s">
        <v>54</v>
      </c>
      <c r="D74" s="45" t="s">
        <v>55</v>
      </c>
      <c r="E74" s="45">
        <v>3.6</v>
      </c>
      <c r="F74" s="52" t="s">
        <v>218</v>
      </c>
      <c r="G74" s="88" t="str">
        <f>IF(Table59[[#This Row],[R-value]]&gt;=3.6,"Yes","Lower Spec")</f>
        <v>Yes</v>
      </c>
      <c r="H74" s="46" t="str">
        <f>IF(Table59[[#This Row],[R-value]]&gt;=4,"Yes","Lower Spec")</f>
        <v>Lower Spec</v>
      </c>
      <c r="I74" s="60"/>
    </row>
    <row r="75" spans="1:9" ht="19.5" customHeight="1">
      <c r="A75" s="43" t="s">
        <v>216</v>
      </c>
      <c r="B75" s="43" t="s">
        <v>217</v>
      </c>
      <c r="C75" s="44" t="s">
        <v>54</v>
      </c>
      <c r="D75" s="45" t="s">
        <v>55</v>
      </c>
      <c r="E75" s="45">
        <v>4</v>
      </c>
      <c r="F75" s="52" t="s">
        <v>224</v>
      </c>
      <c r="G75" s="88" t="str">
        <f>IF(Table59[[#This Row],[R-value]]&gt;=3.6,"Yes","Lower Spec")</f>
        <v>Yes</v>
      </c>
      <c r="H75" s="46" t="str">
        <f>IF(Table59[[#This Row],[R-value]]&gt;=4,"Yes","Lower Spec")</f>
        <v>Yes</v>
      </c>
      <c r="I75" s="60"/>
    </row>
    <row r="76" spans="1:9" ht="19.5" customHeight="1">
      <c r="A76" s="43" t="s">
        <v>274</v>
      </c>
      <c r="B76" s="43" t="s">
        <v>206</v>
      </c>
      <c r="C76" s="44" t="s">
        <v>53</v>
      </c>
      <c r="D76" s="45" t="s">
        <v>35</v>
      </c>
      <c r="E76" s="45">
        <v>1.8</v>
      </c>
      <c r="F76" s="52" t="s">
        <v>219</v>
      </c>
      <c r="G76" s="54" t="str">
        <f>IF(Table59[[#This Row],[R-value]]&gt;=3.6,"Yes","Lower Spec")</f>
        <v>Lower Spec</v>
      </c>
      <c r="H76" s="46" t="str">
        <f>IF(Table59[[#This Row],[R-value]]&gt;=4,"Yes","Lower Spec")</f>
        <v>Lower Spec</v>
      </c>
      <c r="I76" s="60"/>
    </row>
    <row r="77" spans="1:9" ht="19.5" customHeight="1">
      <c r="A77" s="43" t="s">
        <v>274</v>
      </c>
      <c r="B77" s="43" t="s">
        <v>206</v>
      </c>
      <c r="C77" s="44" t="s">
        <v>53</v>
      </c>
      <c r="D77" s="45" t="s">
        <v>35</v>
      </c>
      <c r="E77" s="45">
        <v>2.4</v>
      </c>
      <c r="F77" s="52" t="s">
        <v>228</v>
      </c>
      <c r="G77" s="54" t="str">
        <f>IF(Table59[[#This Row],[R-value]]&gt;=3.6,"Yes","Lower Spec")</f>
        <v>Lower Spec</v>
      </c>
      <c r="H77" s="46" t="str">
        <f>IF(Table59[[#This Row],[R-value]]&gt;=4,"Yes","Lower Spec")</f>
        <v>Lower Spec</v>
      </c>
      <c r="I77" s="67"/>
    </row>
    <row r="78" spans="1:9" ht="19.5" customHeight="1">
      <c r="A78" s="43" t="s">
        <v>274</v>
      </c>
      <c r="B78" s="43" t="s">
        <v>206</v>
      </c>
      <c r="C78" s="44" t="s">
        <v>53</v>
      </c>
      <c r="D78" s="45" t="s">
        <v>35</v>
      </c>
      <c r="E78" s="45">
        <v>2.9</v>
      </c>
      <c r="F78" s="52" t="s">
        <v>209</v>
      </c>
      <c r="G78" s="54" t="str">
        <f>IF(Table59[[#This Row],[R-value]]&gt;=3.6,"Yes","Lower Spec")</f>
        <v>Lower Spec</v>
      </c>
      <c r="H78" s="46" t="str">
        <f>IF(Table59[[#This Row],[R-value]]&gt;=4,"Yes","Lower Spec")</f>
        <v>Lower Spec</v>
      </c>
      <c r="I78" s="89"/>
    </row>
    <row r="79" spans="1:9" ht="19.5" customHeight="1">
      <c r="A79" s="43" t="s">
        <v>274</v>
      </c>
      <c r="B79" s="43" t="s">
        <v>206</v>
      </c>
      <c r="C79" s="44" t="s">
        <v>53</v>
      </c>
      <c r="D79" s="45" t="s">
        <v>35</v>
      </c>
      <c r="E79" s="45">
        <v>3.3</v>
      </c>
      <c r="F79" s="52" t="s">
        <v>220</v>
      </c>
      <c r="G79" s="54" t="str">
        <f>IF(Table59[[#This Row],[R-value]]&gt;=3.6,"Yes","Lower Spec")</f>
        <v>Lower Spec</v>
      </c>
      <c r="H79" s="46" t="str">
        <f>IF(Table59[[#This Row],[R-value]]&gt;=4,"Yes","Lower Spec")</f>
        <v>Lower Spec</v>
      </c>
      <c r="I79" s="57"/>
    </row>
    <row r="80" spans="1:9" ht="19.5" customHeight="1">
      <c r="A80" s="43" t="s">
        <v>274</v>
      </c>
      <c r="B80" s="43" t="s">
        <v>206</v>
      </c>
      <c r="C80" s="44" t="s">
        <v>53</v>
      </c>
      <c r="D80" s="45" t="s">
        <v>35</v>
      </c>
      <c r="E80" s="45">
        <v>3.6</v>
      </c>
      <c r="F80" s="52" t="s">
        <v>225</v>
      </c>
      <c r="G80" s="54" t="str">
        <f>IF(Table59[[#This Row],[R-value]]&gt;=3.6,"Yes","Lower Spec")</f>
        <v>Yes</v>
      </c>
      <c r="H80" s="46" t="str">
        <f>IF(Table59[[#This Row],[R-value]]&gt;=4,"Yes","Lower Spec")</f>
        <v>Lower Spec</v>
      </c>
      <c r="I80" s="57"/>
    </row>
    <row r="81" spans="1:9" ht="19.5" customHeight="1">
      <c r="A81" s="43" t="s">
        <v>274</v>
      </c>
      <c r="B81" s="43" t="s">
        <v>73</v>
      </c>
      <c r="C81" s="44" t="s">
        <v>53</v>
      </c>
      <c r="D81" s="45" t="s">
        <v>55</v>
      </c>
      <c r="E81" s="45">
        <v>1.8</v>
      </c>
      <c r="F81" s="52" t="s">
        <v>201</v>
      </c>
      <c r="G81" s="54" t="str">
        <f>IF(Table59[[#This Row],[R-value]]&gt;=3.6,"Yes","Lower Spec")</f>
        <v>Lower Spec</v>
      </c>
      <c r="H81" s="46" t="str">
        <f>IF(Table59[[#This Row],[R-value]]&gt;=4,"Yes","Lower Spec")</f>
        <v>Lower Spec</v>
      </c>
      <c r="I81" s="60"/>
    </row>
    <row r="82" spans="1:9" ht="19.5" customHeight="1">
      <c r="A82" s="43" t="s">
        <v>274</v>
      </c>
      <c r="B82" s="43" t="s">
        <v>73</v>
      </c>
      <c r="C82" s="44" t="s">
        <v>53</v>
      </c>
      <c r="D82" s="45" t="s">
        <v>55</v>
      </c>
      <c r="E82" s="45">
        <v>2.2000000000000002</v>
      </c>
      <c r="F82" s="52" t="s">
        <v>202</v>
      </c>
      <c r="G82" s="88" t="str">
        <f>IF(Table59[[#This Row],[R-value]]&gt;=3.6,"Yes","Lower Spec")</f>
        <v>Lower Spec</v>
      </c>
      <c r="H82" s="46" t="str">
        <f>IF(Table59[[#This Row],[R-value]]&gt;=4,"Yes","Lower Spec")</f>
        <v>Lower Spec</v>
      </c>
      <c r="I82" s="60"/>
    </row>
    <row r="83" spans="1:9" ht="19.5" customHeight="1">
      <c r="A83" s="43" t="s">
        <v>274</v>
      </c>
      <c r="B83" s="43" t="s">
        <v>73</v>
      </c>
      <c r="C83" s="44" t="s">
        <v>53</v>
      </c>
      <c r="D83" s="45" t="s">
        <v>55</v>
      </c>
      <c r="E83" s="45">
        <v>2.4</v>
      </c>
      <c r="F83" s="52" t="s">
        <v>213</v>
      </c>
      <c r="G83" s="88" t="str">
        <f>IF(Table59[[#This Row],[R-value]]&gt;=3.6,"Yes","Lower Spec")</f>
        <v>Lower Spec</v>
      </c>
      <c r="H83" s="46" t="str">
        <f>IF(Table59[[#This Row],[R-value]]&gt;=4,"Yes","Lower Spec")</f>
        <v>Lower Spec</v>
      </c>
      <c r="I83" s="60"/>
    </row>
    <row r="84" spans="1:9" ht="19.5" customHeight="1">
      <c r="A84" s="43" t="s">
        <v>274</v>
      </c>
      <c r="B84" s="43" t="s">
        <v>73</v>
      </c>
      <c r="C84" s="44" t="s">
        <v>53</v>
      </c>
      <c r="D84" s="45" t="s">
        <v>55</v>
      </c>
      <c r="E84" s="45">
        <v>2.7</v>
      </c>
      <c r="F84" s="52" t="s">
        <v>203</v>
      </c>
      <c r="G84" s="88" t="str">
        <f>IF(Table59[[#This Row],[R-value]]&gt;=3.6,"Yes","Lower Spec")</f>
        <v>Lower Spec</v>
      </c>
      <c r="H84" s="46" t="str">
        <f>IF(Table59[[#This Row],[R-value]]&gt;=4,"Yes","Lower Spec")</f>
        <v>Lower Spec</v>
      </c>
      <c r="I84" s="60"/>
    </row>
    <row r="85" spans="1:9" ht="19.5" customHeight="1">
      <c r="A85" s="43" t="s">
        <v>274</v>
      </c>
      <c r="B85" s="43" t="s">
        <v>73</v>
      </c>
      <c r="C85" s="44" t="s">
        <v>53</v>
      </c>
      <c r="D85" s="45" t="s">
        <v>55</v>
      </c>
      <c r="E85" s="45">
        <v>2.9</v>
      </c>
      <c r="F85" s="52" t="s">
        <v>204</v>
      </c>
      <c r="G85" s="88" t="str">
        <f>IF(Table59[[#This Row],[R-value]]&gt;=3.6,"Yes","Lower Spec")</f>
        <v>Lower Spec</v>
      </c>
      <c r="H85" s="46" t="str">
        <f>IF(Table59[[#This Row],[R-value]]&gt;=4,"Yes","Lower Spec")</f>
        <v>Lower Spec</v>
      </c>
      <c r="I85" s="60"/>
    </row>
    <row r="86" spans="1:9" ht="19.5" customHeight="1">
      <c r="A86" s="43" t="s">
        <v>274</v>
      </c>
      <c r="B86" s="43" t="s">
        <v>73</v>
      </c>
      <c r="C86" s="44" t="s">
        <v>53</v>
      </c>
      <c r="D86" s="45" t="s">
        <v>55</v>
      </c>
      <c r="E86" s="45">
        <v>3.3</v>
      </c>
      <c r="F86" s="52" t="s">
        <v>205</v>
      </c>
      <c r="G86" s="54" t="str">
        <f>IF(Table59[[#This Row],[R-value]]&gt;=3.6,"Yes","Lower Spec")</f>
        <v>Lower Spec</v>
      </c>
      <c r="H86" s="46" t="str">
        <f>IF(Table59[[#This Row],[R-value]]&gt;=4,"Yes","Lower Spec")</f>
        <v>Lower Spec</v>
      </c>
      <c r="I86" s="60"/>
    </row>
    <row r="87" spans="1:9" ht="19.5" customHeight="1">
      <c r="A87" s="43" t="s">
        <v>274</v>
      </c>
      <c r="B87" s="43" t="s">
        <v>257</v>
      </c>
      <c r="C87" s="44" t="s">
        <v>53</v>
      </c>
      <c r="D87" s="45" t="s">
        <v>35</v>
      </c>
      <c r="E87" s="45">
        <v>4</v>
      </c>
      <c r="F87" s="52" t="s">
        <v>259</v>
      </c>
      <c r="G87" s="46" t="str">
        <f>IF(Table59[[#This Row],[R-value]]&gt;=3.6,"Yes","Lower Spec")</f>
        <v>Yes</v>
      </c>
      <c r="H87" s="46" t="str">
        <f>IF(Table59[[#This Row],[R-value]]&gt;=4,"Yes","Lower Spec")</f>
        <v>Yes</v>
      </c>
      <c r="I87" s="57"/>
    </row>
    <row r="88" spans="1:9" ht="19.5" customHeight="1">
      <c r="A88" s="43" t="s">
        <v>274</v>
      </c>
      <c r="B88" s="43" t="s">
        <v>277</v>
      </c>
      <c r="C88" s="44" t="s">
        <v>53</v>
      </c>
      <c r="D88" s="45" t="s">
        <v>55</v>
      </c>
      <c r="E88" s="45">
        <v>3.6</v>
      </c>
      <c r="F88" s="52" t="s">
        <v>284</v>
      </c>
      <c r="G88" s="46" t="str">
        <f>IF(Table59[[#This Row],[R-value]]&gt;=3.6,"Yes","Lower Spec")</f>
        <v>Yes</v>
      </c>
      <c r="H88" s="46" t="str">
        <f>IF(Table59[[#This Row],[R-value]]&gt;=4,"Yes","Lower Spec")</f>
        <v>Lower Spec</v>
      </c>
      <c r="I88" s="60"/>
    </row>
    <row r="89" spans="1:9" ht="19.5" customHeight="1">
      <c r="A89" s="43" t="s">
        <v>274</v>
      </c>
      <c r="B89" s="43" t="s">
        <v>277</v>
      </c>
      <c r="C89" s="44" t="s">
        <v>54</v>
      </c>
      <c r="D89" s="45" t="s">
        <v>55</v>
      </c>
      <c r="E89" s="45">
        <v>3.6</v>
      </c>
      <c r="F89" s="52" t="s">
        <v>285</v>
      </c>
      <c r="G89" s="54" t="str">
        <f>IF(Table59[[#This Row],[R-value]]&gt;=3.6,"Yes","Lower Spec")</f>
        <v>Yes</v>
      </c>
      <c r="H89" s="46" t="str">
        <f>IF(Table59[[#This Row],[R-value]]&gt;=4,"Yes","Lower Spec")</f>
        <v>Lower Spec</v>
      </c>
      <c r="I89" s="60"/>
    </row>
    <row r="90" spans="1:9" ht="19.5" customHeight="1">
      <c r="A90" s="43" t="s">
        <v>274</v>
      </c>
      <c r="B90" s="43" t="s">
        <v>277</v>
      </c>
      <c r="C90" s="44" t="s">
        <v>53</v>
      </c>
      <c r="D90" s="45" t="s">
        <v>35</v>
      </c>
      <c r="E90" s="45">
        <v>3.6</v>
      </c>
      <c r="F90" s="52" t="s">
        <v>282</v>
      </c>
      <c r="G90" s="46" t="str">
        <f>IF(Table59[[#This Row],[R-value]]&gt;=3.6,"Yes","Lower Spec")</f>
        <v>Yes</v>
      </c>
      <c r="H90" s="46" t="str">
        <f>IF(Table59[[#This Row],[R-value]]&gt;=4,"Yes","Lower Spec")</f>
        <v>Lower Spec</v>
      </c>
      <c r="I90" s="57"/>
    </row>
    <row r="91" spans="1:9" ht="19.5" customHeight="1">
      <c r="A91" s="43" t="s">
        <v>274</v>
      </c>
      <c r="B91" s="43" t="s">
        <v>277</v>
      </c>
      <c r="C91" s="44" t="s">
        <v>53</v>
      </c>
      <c r="D91" s="45" t="s">
        <v>55</v>
      </c>
      <c r="E91" s="45">
        <v>4.0999999999999996</v>
      </c>
      <c r="F91" s="52" t="s">
        <v>286</v>
      </c>
      <c r="G91" s="46" t="str">
        <f>IF(Table59[[#This Row],[R-value]]&gt;=3.6,"Yes","Lower Spec")</f>
        <v>Yes</v>
      </c>
      <c r="H91" s="46" t="str">
        <f>IF(Table59[[#This Row],[R-value]]&gt;=4,"Yes","Lower Spec")</f>
        <v>Yes</v>
      </c>
      <c r="I91" s="60"/>
    </row>
    <row r="92" spans="1:9" ht="19.5" customHeight="1">
      <c r="A92" s="43" t="s">
        <v>274</v>
      </c>
      <c r="B92" s="43" t="s">
        <v>277</v>
      </c>
      <c r="C92" s="44" t="s">
        <v>54</v>
      </c>
      <c r="D92" s="45" t="s">
        <v>55</v>
      </c>
      <c r="E92" s="45">
        <v>4.0999999999999996</v>
      </c>
      <c r="F92" s="52" t="s">
        <v>287</v>
      </c>
      <c r="G92" s="54" t="str">
        <f>IF(Table59[[#This Row],[R-value]]&gt;=3.6,"Yes","Lower Spec")</f>
        <v>Yes</v>
      </c>
      <c r="H92" s="46" t="str">
        <f>IF(Table59[[#This Row],[R-value]]&gt;=4,"Yes","Lower Spec")</f>
        <v>Yes</v>
      </c>
      <c r="I92" s="60"/>
    </row>
    <row r="93" spans="1:9" ht="19.5" customHeight="1">
      <c r="A93" s="43" t="s">
        <v>274</v>
      </c>
      <c r="B93" s="43" t="s">
        <v>277</v>
      </c>
      <c r="C93" s="44" t="s">
        <v>53</v>
      </c>
      <c r="D93" s="45" t="s">
        <v>35</v>
      </c>
      <c r="E93" s="45">
        <v>4.0999999999999996</v>
      </c>
      <c r="F93" s="52" t="s">
        <v>278</v>
      </c>
      <c r="G93" s="54" t="str">
        <f>IF(Table59[[#This Row],[R-value]]&gt;=3.6,"Yes","Lower Spec")</f>
        <v>Yes</v>
      </c>
      <c r="H93" s="46" t="str">
        <f>IF(Table59[[#This Row],[R-value]]&gt;=4,"Yes","Lower Spec")</f>
        <v>Yes</v>
      </c>
      <c r="I93" s="57"/>
    </row>
    <row r="94" spans="1:9" ht="19.5" customHeight="1">
      <c r="A94" s="43" t="s">
        <v>274</v>
      </c>
      <c r="B94" s="43" t="s">
        <v>85</v>
      </c>
      <c r="C94" s="44" t="s">
        <v>53</v>
      </c>
      <c r="D94" s="45" t="s">
        <v>35</v>
      </c>
      <c r="E94" s="45">
        <v>1.8</v>
      </c>
      <c r="F94" s="52" t="s">
        <v>211</v>
      </c>
      <c r="G94" s="46" t="str">
        <f>IF(Table59[[#This Row],[R-value]]&gt;=3.6,"Yes","Lower Spec")</f>
        <v>Lower Spec</v>
      </c>
      <c r="H94" s="46" t="str">
        <f>IF(Table59[[#This Row],[R-value]]&gt;=4,"Yes","Lower Spec")</f>
        <v>Lower Spec</v>
      </c>
      <c r="I94" s="60"/>
    </row>
    <row r="95" spans="1:9" ht="19.5" customHeight="1">
      <c r="A95" s="43" t="s">
        <v>274</v>
      </c>
      <c r="B95" s="43" t="s">
        <v>85</v>
      </c>
      <c r="C95" s="44" t="s">
        <v>53</v>
      </c>
      <c r="D95" s="45" t="s">
        <v>35</v>
      </c>
      <c r="E95" s="45">
        <v>2.4</v>
      </c>
      <c r="F95" s="52" t="s">
        <v>227</v>
      </c>
      <c r="G95" s="46" t="str">
        <f>IF(Table59[[#This Row],[R-value]]&gt;=3.6,"Yes","Lower Spec")</f>
        <v>Lower Spec</v>
      </c>
      <c r="H95" s="46" t="str">
        <f>IF(Table59[[#This Row],[R-value]]&gt;=4,"Yes","Lower Spec")</f>
        <v>Lower Spec</v>
      </c>
      <c r="I95" s="60"/>
    </row>
    <row r="96" spans="1:9" ht="19.5" customHeight="1">
      <c r="A96" s="43" t="s">
        <v>274</v>
      </c>
      <c r="B96" s="43" t="s">
        <v>85</v>
      </c>
      <c r="C96" s="44" t="s">
        <v>53</v>
      </c>
      <c r="D96" s="45" t="s">
        <v>55</v>
      </c>
      <c r="E96" s="45">
        <v>2.9</v>
      </c>
      <c r="F96" s="52" t="s">
        <v>208</v>
      </c>
      <c r="G96" s="46" t="str">
        <f>IF(Table59[[#This Row],[R-value]]&gt;=3.6,"Yes","Lower Spec")</f>
        <v>Lower Spec</v>
      </c>
      <c r="H96" s="46" t="str">
        <f>IF(Table59[[#This Row],[R-value]]&gt;=4,"Yes","Lower Spec")</f>
        <v>Lower Spec</v>
      </c>
      <c r="I96" s="60"/>
    </row>
    <row r="97" spans="1:9" ht="19.5" customHeight="1">
      <c r="A97" s="43" t="s">
        <v>274</v>
      </c>
      <c r="B97" s="43" t="s">
        <v>85</v>
      </c>
      <c r="C97" s="44" t="s">
        <v>53</v>
      </c>
      <c r="D97" s="45" t="s">
        <v>35</v>
      </c>
      <c r="E97" s="45">
        <v>2.9</v>
      </c>
      <c r="F97" s="52" t="s">
        <v>207</v>
      </c>
      <c r="G97" s="46" t="str">
        <f>IF(Table59[[#This Row],[R-value]]&gt;=3.6,"Yes","Lower Spec")</f>
        <v>Lower Spec</v>
      </c>
      <c r="H97" s="46" t="str">
        <f>IF(Table59[[#This Row],[R-value]]&gt;=4,"Yes","Lower Spec")</f>
        <v>Lower Spec</v>
      </c>
      <c r="I97" s="57"/>
    </row>
    <row r="98" spans="1:9" ht="19.5" customHeight="1">
      <c r="A98" s="43" t="s">
        <v>274</v>
      </c>
      <c r="B98" s="43" t="s">
        <v>85</v>
      </c>
      <c r="C98" s="44" t="s">
        <v>53</v>
      </c>
      <c r="D98" s="45" t="s">
        <v>35</v>
      </c>
      <c r="E98" s="45">
        <v>3.3</v>
      </c>
      <c r="F98" s="52" t="s">
        <v>221</v>
      </c>
      <c r="G98" s="54" t="str">
        <f>IF(Table59[[#This Row],[R-value]]&gt;=3.6,"Yes","Lower Spec")</f>
        <v>Lower Spec</v>
      </c>
      <c r="H98" s="46" t="str">
        <f>IF(Table59[[#This Row],[R-value]]&gt;=4,"Yes","Lower Spec")</f>
        <v>Lower Spec</v>
      </c>
      <c r="I98" s="57"/>
    </row>
    <row r="99" spans="1:9" ht="19.5" customHeight="1">
      <c r="A99" s="43" t="s">
        <v>274</v>
      </c>
      <c r="B99" s="43" t="s">
        <v>85</v>
      </c>
      <c r="C99" s="44" t="s">
        <v>53</v>
      </c>
      <c r="D99" s="45" t="s">
        <v>35</v>
      </c>
      <c r="E99" s="45">
        <v>3.6</v>
      </c>
      <c r="F99" s="52" t="s">
        <v>226</v>
      </c>
      <c r="G99" s="54" t="str">
        <f>IF(Table59[[#This Row],[R-value]]&gt;=3.6,"Yes","Lower Spec")</f>
        <v>Yes</v>
      </c>
      <c r="H99" s="46" t="str">
        <f>IF(Table59[[#This Row],[R-value]]&gt;=4,"Yes","Lower Spec")</f>
        <v>Lower Spec</v>
      </c>
      <c r="I99" s="57"/>
    </row>
    <row r="100" spans="1:9" ht="19.5" customHeight="1">
      <c r="A100" s="43" t="s">
        <v>274</v>
      </c>
      <c r="B100" s="43" t="s">
        <v>81</v>
      </c>
      <c r="C100" s="44" t="s">
        <v>53</v>
      </c>
      <c r="D100" s="45" t="s">
        <v>55</v>
      </c>
      <c r="E100" s="45">
        <v>1.8</v>
      </c>
      <c r="F100" s="52" t="s">
        <v>176</v>
      </c>
      <c r="G100" s="54" t="str">
        <f>IF(Table59[[#This Row],[R-value]]&gt;=3.6,"Yes","Lower Spec")</f>
        <v>Lower Spec</v>
      </c>
      <c r="H100" s="46" t="str">
        <f>IF(Table59[[#This Row],[R-value]]&gt;=4,"Yes","Lower Spec")</f>
        <v>Lower Spec</v>
      </c>
      <c r="I100" s="60"/>
    </row>
    <row r="101" spans="1:9" ht="19.5" customHeight="1">
      <c r="A101" s="43" t="s">
        <v>274</v>
      </c>
      <c r="B101" s="43" t="s">
        <v>81</v>
      </c>
      <c r="C101" s="44" t="s">
        <v>53</v>
      </c>
      <c r="D101" s="45" t="s">
        <v>55</v>
      </c>
      <c r="E101" s="45">
        <v>2.2000000000000002</v>
      </c>
      <c r="F101" s="52" t="s">
        <v>175</v>
      </c>
      <c r="G101" s="54" t="str">
        <f>IF(Table59[[#This Row],[R-value]]&gt;=3.6,"Yes","Lower Spec")</f>
        <v>Lower Spec</v>
      </c>
      <c r="H101" s="46" t="str">
        <f>IF(Table59[[#This Row],[R-value]]&gt;=4,"Yes","Lower Spec")</f>
        <v>Lower Spec</v>
      </c>
      <c r="I101" s="60"/>
    </row>
    <row r="102" spans="1:9" ht="19.5" customHeight="1">
      <c r="A102" s="43" t="s">
        <v>274</v>
      </c>
      <c r="B102" s="43" t="s">
        <v>81</v>
      </c>
      <c r="C102" s="44" t="s">
        <v>54</v>
      </c>
      <c r="D102" s="45" t="s">
        <v>55</v>
      </c>
      <c r="E102" s="45">
        <v>2.2000000000000002</v>
      </c>
      <c r="F102" s="52" t="s">
        <v>178</v>
      </c>
      <c r="G102" s="54" t="str">
        <f>IF(Table59[[#This Row],[R-value]]&gt;=3.6,"Yes","Lower Spec")</f>
        <v>Lower Spec</v>
      </c>
      <c r="H102" s="46" t="str">
        <f>IF(Table59[[#This Row],[R-value]]&gt;=4,"Yes","Lower Spec")</f>
        <v>Lower Spec</v>
      </c>
      <c r="I102" s="60"/>
    </row>
    <row r="103" spans="1:9" ht="19.5" customHeight="1">
      <c r="A103" s="43" t="s">
        <v>274</v>
      </c>
      <c r="B103" s="43" t="s">
        <v>81</v>
      </c>
      <c r="C103" s="44" t="s">
        <v>53</v>
      </c>
      <c r="D103" s="45" t="s">
        <v>55</v>
      </c>
      <c r="E103" s="45">
        <v>2.4</v>
      </c>
      <c r="F103" s="52" t="s">
        <v>212</v>
      </c>
      <c r="G103" s="54" t="str">
        <f>IF(Table59[[#This Row],[R-value]]&gt;=3.6,"Yes","Lower Spec")</f>
        <v>Lower Spec</v>
      </c>
      <c r="H103" s="46" t="str">
        <f>IF(Table59[[#This Row],[R-value]]&gt;=4,"Yes","Lower Spec")</f>
        <v>Lower Spec</v>
      </c>
      <c r="I103" s="60"/>
    </row>
    <row r="104" spans="1:9" ht="19.5" customHeight="1">
      <c r="A104" s="43" t="s">
        <v>274</v>
      </c>
      <c r="B104" s="43" t="s">
        <v>81</v>
      </c>
      <c r="C104" s="44" t="s">
        <v>53</v>
      </c>
      <c r="D104" s="45" t="s">
        <v>55</v>
      </c>
      <c r="E104" s="45">
        <v>2.7</v>
      </c>
      <c r="F104" s="52" t="s">
        <v>177</v>
      </c>
      <c r="G104" s="54" t="str">
        <f>IF(Table59[[#This Row],[R-value]]&gt;=3.6,"Yes","Lower Spec")</f>
        <v>Lower Spec</v>
      </c>
      <c r="H104" s="46" t="str">
        <f>IF(Table59[[#This Row],[R-value]]&gt;=4,"Yes","Lower Spec")</f>
        <v>Lower Spec</v>
      </c>
      <c r="I104" s="60"/>
    </row>
    <row r="105" spans="1:9" ht="19.5" customHeight="1">
      <c r="A105" s="43" t="s">
        <v>274</v>
      </c>
      <c r="B105" s="43" t="s">
        <v>81</v>
      </c>
      <c r="C105" s="44" t="s">
        <v>53</v>
      </c>
      <c r="D105" s="45" t="s">
        <v>55</v>
      </c>
      <c r="E105" s="45">
        <v>2.9</v>
      </c>
      <c r="F105" s="52" t="s">
        <v>155</v>
      </c>
      <c r="G105" s="54" t="str">
        <f>IF(Table59[[#This Row],[R-value]]&gt;=3.6,"Yes","Lower Spec")</f>
        <v>Lower Spec</v>
      </c>
      <c r="H105" s="46" t="str">
        <f>IF(Table59[[#This Row],[R-value]]&gt;=4,"Yes","Lower Spec")</f>
        <v>Lower Spec</v>
      </c>
      <c r="I105" s="60"/>
    </row>
    <row r="106" spans="1:9" ht="19.5" customHeight="1">
      <c r="A106" s="43" t="s">
        <v>274</v>
      </c>
      <c r="B106" s="43" t="s">
        <v>81</v>
      </c>
      <c r="C106" s="44" t="s">
        <v>53</v>
      </c>
      <c r="D106" s="45" t="s">
        <v>55</v>
      </c>
      <c r="E106" s="45">
        <v>3.3</v>
      </c>
      <c r="F106" s="52" t="s">
        <v>156</v>
      </c>
      <c r="G106" s="54" t="str">
        <f>IF(Table59[[#This Row],[R-value]]&gt;=3.6,"Yes","Lower Spec")</f>
        <v>Lower Spec</v>
      </c>
      <c r="H106" s="46" t="str">
        <f>IF(Table59[[#This Row],[R-value]]&gt;=4,"Yes","Lower Spec")</f>
        <v>Lower Spec</v>
      </c>
      <c r="I106" s="60"/>
    </row>
    <row r="107" spans="1:9" ht="19.5" customHeight="1">
      <c r="A107" s="43" t="s">
        <v>274</v>
      </c>
      <c r="B107" s="43" t="s">
        <v>81</v>
      </c>
      <c r="C107" s="44" t="s">
        <v>53</v>
      </c>
      <c r="D107" s="45" t="s">
        <v>55</v>
      </c>
      <c r="E107" s="45">
        <v>3.6</v>
      </c>
      <c r="F107" s="52" t="s">
        <v>157</v>
      </c>
      <c r="G107" s="54" t="str">
        <f>IF(Table59[[#This Row],[R-value]]&gt;=3.6,"Yes","Lower Spec")</f>
        <v>Yes</v>
      </c>
      <c r="H107" s="46" t="str">
        <f>IF(Table59[[#This Row],[R-value]]&gt;=4,"Yes","Lower Spec")</f>
        <v>Lower Spec</v>
      </c>
      <c r="I107" s="60"/>
    </row>
    <row r="108" spans="1:9" ht="19.5" customHeight="1">
      <c r="A108" s="43" t="s">
        <v>274</v>
      </c>
      <c r="B108" s="43" t="s">
        <v>81</v>
      </c>
      <c r="C108" s="44" t="s">
        <v>54</v>
      </c>
      <c r="D108" s="45" t="s">
        <v>55</v>
      </c>
      <c r="E108" s="45">
        <v>3.6</v>
      </c>
      <c r="F108" s="52" t="s">
        <v>158</v>
      </c>
      <c r="G108" s="54" t="str">
        <f>IF(Table59[[#This Row],[R-value]]&gt;=3.6,"Yes","Lower Spec")</f>
        <v>Yes</v>
      </c>
      <c r="H108" s="46" t="str">
        <f>IF(Table59[[#This Row],[R-value]]&gt;=4,"Yes","Lower Spec")</f>
        <v>Lower Spec</v>
      </c>
      <c r="I108" s="60"/>
    </row>
    <row r="109" spans="1:9" ht="19.5" customHeight="1">
      <c r="A109" s="43" t="s">
        <v>274</v>
      </c>
      <c r="B109" s="43" t="s">
        <v>81</v>
      </c>
      <c r="C109" s="44" t="s">
        <v>53</v>
      </c>
      <c r="D109" s="45" t="s">
        <v>55</v>
      </c>
      <c r="E109" s="45">
        <v>4.0999999999999996</v>
      </c>
      <c r="F109" s="52" t="s">
        <v>232</v>
      </c>
      <c r="G109" s="54" t="str">
        <f>IF(Table59[[#This Row],[R-value]]&gt;=3.6,"Yes","Lower Spec")</f>
        <v>Yes</v>
      </c>
      <c r="H109" s="46" t="str">
        <f>IF(Table59[[#This Row],[R-value]]&gt;=4,"Yes","Lower Spec")</f>
        <v>Yes</v>
      </c>
      <c r="I109" s="60"/>
    </row>
    <row r="110" spans="1:9" ht="19.5" customHeight="1">
      <c r="A110" s="43" t="s">
        <v>274</v>
      </c>
      <c r="B110" s="43" t="s">
        <v>81</v>
      </c>
      <c r="C110" s="44" t="s">
        <v>54</v>
      </c>
      <c r="D110" s="45" t="s">
        <v>55</v>
      </c>
      <c r="E110" s="45">
        <v>4.0999999999999996</v>
      </c>
      <c r="F110" s="52" t="s">
        <v>233</v>
      </c>
      <c r="G110" s="54" t="str">
        <f>IF(Table59[[#This Row],[R-value]]&gt;=3.6,"Yes","Lower Spec")</f>
        <v>Yes</v>
      </c>
      <c r="H110" s="46" t="str">
        <f>IF(Table59[[#This Row],[R-value]]&gt;=4,"Yes","Lower Spec")</f>
        <v>Yes</v>
      </c>
      <c r="I110" s="60"/>
    </row>
    <row r="111" spans="1:9" ht="19.5" customHeight="1">
      <c r="A111" s="43" t="s">
        <v>6</v>
      </c>
      <c r="B111" s="43" t="s">
        <v>8</v>
      </c>
      <c r="C111" s="44" t="s">
        <v>54</v>
      </c>
      <c r="D111" s="45" t="s">
        <v>55</v>
      </c>
      <c r="E111" s="45">
        <v>1.8</v>
      </c>
      <c r="F111" s="52" t="s">
        <v>159</v>
      </c>
      <c r="G111" s="46" t="str">
        <f>IF(Table59[[#This Row],[R-value]]&gt;=3.6,"Yes","Lower Spec")</f>
        <v>Lower Spec</v>
      </c>
      <c r="H111" s="46" t="str">
        <f>IF(Table59[[#This Row],[R-value]]&gt;=4,"Yes","Lower Spec")</f>
        <v>Lower Spec</v>
      </c>
      <c r="I111" s="60"/>
    </row>
    <row r="112" spans="1:9" ht="19.5" customHeight="1">
      <c r="A112" s="43" t="s">
        <v>6</v>
      </c>
      <c r="B112" s="43" t="s">
        <v>8</v>
      </c>
      <c r="C112" s="44" t="s">
        <v>54</v>
      </c>
      <c r="D112" s="45" t="s">
        <v>55</v>
      </c>
      <c r="E112" s="45">
        <v>2.6</v>
      </c>
      <c r="F112" s="52" t="s">
        <v>160</v>
      </c>
      <c r="G112" s="46" t="str">
        <f>IF(Table59[[#This Row],[R-value]]&gt;=3.6,"Yes","Lower Spec")</f>
        <v>Lower Spec</v>
      </c>
      <c r="H112" s="46" t="str">
        <f>IF(Table59[[#This Row],[R-value]]&gt;=4,"Yes","Lower Spec")</f>
        <v>Lower Spec</v>
      </c>
      <c r="I112" s="60"/>
    </row>
    <row r="113" spans="1:9" ht="19.5" customHeight="1">
      <c r="A113" s="43" t="s">
        <v>6</v>
      </c>
      <c r="B113" s="43" t="s">
        <v>8</v>
      </c>
      <c r="C113" s="44" t="s">
        <v>54</v>
      </c>
      <c r="D113" s="45" t="s">
        <v>55</v>
      </c>
      <c r="E113" s="45">
        <v>2.9</v>
      </c>
      <c r="F113" s="52" t="s">
        <v>161</v>
      </c>
      <c r="G113" s="46" t="str">
        <f>IF(Table59[[#This Row],[R-value]]&gt;=3.6,"Yes","Lower Spec")</f>
        <v>Lower Spec</v>
      </c>
      <c r="H113" s="46" t="str">
        <f>IF(Table59[[#This Row],[R-value]]&gt;=4,"Yes","Lower Spec")</f>
        <v>Lower Spec</v>
      </c>
      <c r="I113" s="60"/>
    </row>
    <row r="114" spans="1:9" ht="19.5" customHeight="1">
      <c r="A114" s="43" t="s">
        <v>6</v>
      </c>
      <c r="B114" s="43" t="s">
        <v>8</v>
      </c>
      <c r="C114" s="44" t="s">
        <v>54</v>
      </c>
      <c r="D114" s="45" t="s">
        <v>55</v>
      </c>
      <c r="E114" s="45">
        <v>3.3</v>
      </c>
      <c r="F114" s="52" t="s">
        <v>162</v>
      </c>
      <c r="G114" s="46" t="str">
        <f>IF(Table59[[#This Row],[R-value]]&gt;=3.6,"Yes","Lower Spec")</f>
        <v>Lower Spec</v>
      </c>
      <c r="H114" s="46" t="str">
        <f>IF(Table59[[#This Row],[R-value]]&gt;=4,"Yes","Lower Spec")</f>
        <v>Lower Spec</v>
      </c>
      <c r="I114" s="60"/>
    </row>
    <row r="115" spans="1:9" ht="19.5" customHeight="1">
      <c r="A115" s="43" t="s">
        <v>6</v>
      </c>
      <c r="B115" s="43" t="s">
        <v>8</v>
      </c>
      <c r="C115" s="44" t="s">
        <v>54</v>
      </c>
      <c r="D115" s="45" t="s">
        <v>55</v>
      </c>
      <c r="E115" s="45">
        <v>3.6</v>
      </c>
      <c r="F115" s="52" t="s">
        <v>163</v>
      </c>
      <c r="G115" s="46" t="str">
        <f>IF(Table59[[#This Row],[R-value]]&gt;=3.6,"Yes","Lower Spec")</f>
        <v>Yes</v>
      </c>
      <c r="H115" s="46" t="str">
        <f>IF(Table59[[#This Row],[R-value]]&gt;=4,"Yes","Lower Spec")</f>
        <v>Lower Spec</v>
      </c>
      <c r="I115" s="60"/>
    </row>
    <row r="116" spans="1:9" s="25" customFormat="1" ht="19.5" customHeight="1">
      <c r="A116" s="43" t="s">
        <v>6</v>
      </c>
      <c r="B116" s="43" t="s">
        <v>8</v>
      </c>
      <c r="C116" s="44" t="s">
        <v>54</v>
      </c>
      <c r="D116" s="45" t="s">
        <v>55</v>
      </c>
      <c r="E116" s="45">
        <v>4</v>
      </c>
      <c r="F116" s="52" t="s">
        <v>164</v>
      </c>
      <c r="G116" s="46" t="str">
        <f>IF(Table59[[#This Row],[R-value]]&gt;=3.6,"Yes","Lower Spec")</f>
        <v>Yes</v>
      </c>
      <c r="H116" s="46" t="str">
        <f>IF(Table59[[#This Row],[R-value]]&gt;=4,"Yes","Lower Spec")</f>
        <v>Yes</v>
      </c>
      <c r="I116" s="60"/>
    </row>
    <row r="117" spans="1:9" s="25" customFormat="1" ht="19.5" customHeight="1">
      <c r="A117" s="43" t="s">
        <v>6</v>
      </c>
      <c r="B117" s="43" t="s">
        <v>8</v>
      </c>
      <c r="C117" s="44" t="s">
        <v>54</v>
      </c>
      <c r="D117" s="45" t="s">
        <v>55</v>
      </c>
      <c r="E117" s="45">
        <v>5</v>
      </c>
      <c r="F117" s="52" t="s">
        <v>165</v>
      </c>
      <c r="G117" s="46" t="str">
        <f>IF(Table59[[#This Row],[R-value]]&gt;=3.6,"Yes","Lower Spec")</f>
        <v>Yes</v>
      </c>
      <c r="H117" s="46" t="str">
        <f>IF(Table59[[#This Row],[R-value]]&gt;=4,"Yes","Lower Spec")</f>
        <v>Yes</v>
      </c>
      <c r="I117" s="60"/>
    </row>
    <row r="118" spans="1:9" s="27" customFormat="1" ht="19.5" customHeight="1">
      <c r="A118" s="43" t="s">
        <v>6</v>
      </c>
      <c r="B118" s="43" t="s">
        <v>8</v>
      </c>
      <c r="C118" s="44" t="s">
        <v>54</v>
      </c>
      <c r="D118" s="45" t="s">
        <v>55</v>
      </c>
      <c r="E118" s="45">
        <v>6</v>
      </c>
      <c r="F118" s="52" t="s">
        <v>166</v>
      </c>
      <c r="G118" s="46" t="str">
        <f>IF(Table59[[#This Row],[R-value]]&gt;=3.6,"Yes","Lower Spec")</f>
        <v>Yes</v>
      </c>
      <c r="H118" s="46" t="str">
        <f>IF(Table59[[#This Row],[R-value]]&gt;=4,"Yes","Lower Spec")</f>
        <v>Yes</v>
      </c>
      <c r="I118" s="60"/>
    </row>
    <row r="119" spans="1:9" s="27" customFormat="1" ht="19.5" customHeight="1">
      <c r="A119" s="43" t="s">
        <v>5</v>
      </c>
      <c r="B119" s="43" t="s">
        <v>7</v>
      </c>
      <c r="C119" s="44" t="s">
        <v>53</v>
      </c>
      <c r="D119" s="45" t="s">
        <v>57</v>
      </c>
      <c r="E119" s="45">
        <v>1.9</v>
      </c>
      <c r="F119" s="52" t="s">
        <v>167</v>
      </c>
      <c r="G119" s="46" t="str">
        <f>IF(Table59[[#This Row],[R-value]]&gt;=3.6,"Yes","Lower Spec")</f>
        <v>Lower Spec</v>
      </c>
      <c r="H119" s="46" t="str">
        <f>IF(Table59[[#This Row],[R-value]]&gt;=4,"Yes","Lower Spec")</f>
        <v>Lower Spec</v>
      </c>
      <c r="I119" s="57"/>
    </row>
    <row r="120" spans="1:9" s="27" customFormat="1" ht="19.5" customHeight="1">
      <c r="A120" s="43" t="s">
        <v>5</v>
      </c>
      <c r="B120" s="43" t="s">
        <v>7</v>
      </c>
      <c r="C120" s="44" t="s">
        <v>53</v>
      </c>
      <c r="D120" s="45" t="s">
        <v>57</v>
      </c>
      <c r="E120" s="45">
        <v>2.6</v>
      </c>
      <c r="F120" s="52" t="s">
        <v>169</v>
      </c>
      <c r="G120" s="46" t="str">
        <f>IF(Table59[[#This Row],[R-value]]&gt;=3.6,"Yes","Lower Spec")</f>
        <v>Lower Spec</v>
      </c>
      <c r="H120" s="46" t="str">
        <f>IF(Table59[[#This Row],[R-value]]&gt;=4,"Yes","Lower Spec")</f>
        <v>Lower Spec</v>
      </c>
      <c r="I120" s="60"/>
    </row>
    <row r="121" spans="1:9" s="27" customFormat="1" ht="19.5" customHeight="1">
      <c r="A121" s="43" t="s">
        <v>5</v>
      </c>
      <c r="B121" s="43" t="s">
        <v>7</v>
      </c>
      <c r="C121" s="44" t="s">
        <v>53</v>
      </c>
      <c r="D121" s="45" t="s">
        <v>57</v>
      </c>
      <c r="E121" s="45" t="s">
        <v>32</v>
      </c>
      <c r="F121" s="52" t="s">
        <v>168</v>
      </c>
      <c r="G121" s="46" t="str">
        <f>IF(Table59[[#This Row],[R-value]]&gt;=3.6,"Yes","Lower Spec")</f>
        <v>Yes</v>
      </c>
      <c r="H121" s="46" t="str">
        <f>IF(Table59[[#This Row],[R-value]]&gt;=4,"Yes","Lower Spec")</f>
        <v>Yes</v>
      </c>
      <c r="I121" s="56" t="s">
        <v>31</v>
      </c>
    </row>
    <row r="122" spans="1:9" s="27" customFormat="1" ht="20.100000000000001" customHeight="1">
      <c r="A122" s="29" t="s">
        <v>25</v>
      </c>
      <c r="B122" s="25"/>
      <c r="C122" s="30"/>
      <c r="D122" s="26"/>
      <c r="E122" s="31"/>
      <c r="F122" s="31"/>
      <c r="G122" s="24"/>
      <c r="H122" s="24"/>
      <c r="I122" s="24"/>
    </row>
    <row r="123" spans="1:9" s="27" customFormat="1" ht="32.25" customHeight="1">
      <c r="A123" s="32" t="s">
        <v>24</v>
      </c>
      <c r="B123" s="105" t="s">
        <v>37</v>
      </c>
      <c r="C123" s="105"/>
      <c r="D123" s="105"/>
      <c r="E123" s="105"/>
      <c r="F123" s="105"/>
      <c r="G123" s="105"/>
      <c r="H123" s="105"/>
      <c r="I123" s="105"/>
    </row>
    <row r="124" spans="1:9" s="27" customFormat="1" ht="20.100000000000001" hidden="1" customHeight="1">
      <c r="C124" s="33"/>
      <c r="D124" s="28"/>
      <c r="E124" s="34"/>
      <c r="F124" s="34"/>
    </row>
    <row r="125" spans="1:9" s="27" customFormat="1" ht="20.100000000000001" hidden="1" customHeight="1">
      <c r="C125" s="33"/>
      <c r="D125" s="28"/>
      <c r="E125" s="34"/>
      <c r="F125" s="34"/>
    </row>
    <row r="126" spans="1:9" s="27" customFormat="1" ht="20.100000000000001" hidden="1" customHeight="1">
      <c r="C126" s="33"/>
      <c r="D126" s="28"/>
      <c r="E126" s="34"/>
      <c r="F126" s="34"/>
    </row>
    <row r="127" spans="1:9" s="27" customFormat="1" ht="20.100000000000001" hidden="1" customHeight="1">
      <c r="C127" s="33"/>
      <c r="D127" s="28"/>
      <c r="E127" s="34"/>
      <c r="F127" s="34"/>
    </row>
    <row r="128" spans="1:9" s="27" customFormat="1" ht="20.100000000000001" hidden="1" customHeight="1">
      <c r="C128" s="33"/>
      <c r="D128" s="28"/>
      <c r="E128" s="34"/>
      <c r="F128" s="34"/>
    </row>
    <row r="129" spans="3:6" s="27" customFormat="1" ht="20.100000000000001" hidden="1" customHeight="1">
      <c r="C129" s="33"/>
      <c r="D129" s="28"/>
      <c r="E129" s="34"/>
      <c r="F129" s="34"/>
    </row>
    <row r="130" spans="3:6" s="27" customFormat="1" ht="20.100000000000001" hidden="1" customHeight="1">
      <c r="C130" s="33"/>
      <c r="D130" s="28"/>
      <c r="E130" s="34"/>
      <c r="F130" s="34"/>
    </row>
    <row r="131" spans="3:6" s="27" customFormat="1" ht="20.100000000000001" hidden="1" customHeight="1">
      <c r="C131" s="33"/>
      <c r="D131" s="28"/>
      <c r="E131" s="34"/>
      <c r="F131" s="34"/>
    </row>
    <row r="132" spans="3:6" s="27" customFormat="1" ht="20.100000000000001" hidden="1" customHeight="1">
      <c r="C132" s="33"/>
      <c r="D132" s="28"/>
      <c r="E132" s="34"/>
      <c r="F132" s="34"/>
    </row>
    <row r="133" spans="3:6" s="27" customFormat="1" ht="20.100000000000001" hidden="1" customHeight="1">
      <c r="C133" s="33"/>
      <c r="D133" s="28"/>
      <c r="E133" s="34"/>
      <c r="F133" s="34"/>
    </row>
    <row r="134" spans="3:6" s="27" customFormat="1" ht="20.100000000000001" hidden="1" customHeight="1">
      <c r="C134" s="33"/>
      <c r="D134" s="28"/>
      <c r="E134" s="34"/>
      <c r="F134" s="34"/>
    </row>
    <row r="135" spans="3:6" s="27" customFormat="1" ht="20.100000000000001" hidden="1" customHeight="1">
      <c r="C135" s="33"/>
      <c r="D135" s="28"/>
      <c r="E135" s="34"/>
      <c r="F135" s="34"/>
    </row>
    <row r="136" spans="3:6" s="27" customFormat="1" ht="20.100000000000001" hidden="1" customHeight="1">
      <c r="C136" s="33"/>
      <c r="D136" s="28"/>
      <c r="E136" s="34"/>
      <c r="F136" s="34"/>
    </row>
    <row r="137" spans="3:6" s="27" customFormat="1" ht="20.100000000000001" hidden="1" customHeight="1">
      <c r="C137" s="33"/>
      <c r="D137" s="28"/>
      <c r="E137" s="34"/>
      <c r="F137" s="34"/>
    </row>
    <row r="138" spans="3:6" s="27" customFormat="1" ht="20.100000000000001" hidden="1" customHeight="1">
      <c r="C138" s="33"/>
      <c r="D138" s="28"/>
      <c r="E138" s="34"/>
      <c r="F138" s="34"/>
    </row>
    <row r="139" spans="3:6" s="27" customFormat="1" ht="20.100000000000001" hidden="1" customHeight="1">
      <c r="C139" s="33"/>
      <c r="D139" s="28"/>
      <c r="E139" s="34"/>
      <c r="F139" s="34"/>
    </row>
    <row r="140" spans="3:6" s="27" customFormat="1" ht="20.100000000000001" hidden="1" customHeight="1">
      <c r="C140" s="33"/>
      <c r="D140" s="28"/>
      <c r="E140" s="34"/>
      <c r="F140" s="34"/>
    </row>
    <row r="141" spans="3:6" s="27" customFormat="1" ht="20.100000000000001" hidden="1" customHeight="1">
      <c r="C141" s="33"/>
      <c r="D141" s="28"/>
      <c r="E141" s="34"/>
      <c r="F141" s="34"/>
    </row>
    <row r="142" spans="3:6" s="27" customFormat="1" ht="20.100000000000001" hidden="1" customHeight="1">
      <c r="C142" s="33"/>
      <c r="D142" s="28"/>
      <c r="E142" s="34"/>
      <c r="F142" s="34"/>
    </row>
    <row r="143" spans="3:6" s="27" customFormat="1" ht="20.100000000000001" hidden="1" customHeight="1">
      <c r="C143" s="33"/>
      <c r="D143" s="28"/>
      <c r="E143" s="34"/>
      <c r="F143" s="34"/>
    </row>
    <row r="144" spans="3:6" s="27" customFormat="1" ht="20.100000000000001" hidden="1" customHeight="1">
      <c r="C144" s="33"/>
      <c r="D144" s="28"/>
      <c r="E144" s="34"/>
      <c r="F144" s="34"/>
    </row>
    <row r="145" spans="3:6" s="27" customFormat="1" ht="20.100000000000001" hidden="1" customHeight="1">
      <c r="C145" s="33"/>
      <c r="D145" s="28"/>
      <c r="E145" s="34"/>
      <c r="F145" s="34"/>
    </row>
    <row r="146" spans="3:6" s="27" customFormat="1" ht="20.100000000000001" hidden="1" customHeight="1">
      <c r="C146" s="33"/>
      <c r="D146" s="28"/>
      <c r="E146" s="34"/>
      <c r="F146" s="34"/>
    </row>
    <row r="147" spans="3:6" s="27" customFormat="1" ht="20.100000000000001" hidden="1" customHeight="1">
      <c r="C147" s="33"/>
      <c r="D147" s="28"/>
      <c r="E147" s="34"/>
      <c r="F147" s="34"/>
    </row>
    <row r="148" spans="3:6" s="27" customFormat="1" ht="20.100000000000001" hidden="1" customHeight="1">
      <c r="C148" s="33"/>
      <c r="D148" s="28"/>
      <c r="E148" s="34"/>
      <c r="F148" s="34"/>
    </row>
    <row r="149" spans="3:6" s="27" customFormat="1" ht="20.100000000000001" hidden="1" customHeight="1">
      <c r="C149" s="33"/>
      <c r="D149" s="28"/>
      <c r="E149" s="34"/>
      <c r="F149" s="34"/>
    </row>
    <row r="150" spans="3:6" s="27" customFormat="1" ht="20.100000000000001" hidden="1" customHeight="1">
      <c r="C150" s="33"/>
      <c r="D150" s="28"/>
      <c r="E150" s="34"/>
      <c r="F150" s="34"/>
    </row>
    <row r="151" spans="3:6" s="27" customFormat="1" ht="20.100000000000001" hidden="1" customHeight="1">
      <c r="C151" s="33"/>
      <c r="D151" s="28"/>
      <c r="E151" s="34"/>
      <c r="F151" s="34"/>
    </row>
    <row r="152" spans="3:6" s="27" customFormat="1" ht="20.100000000000001" hidden="1" customHeight="1">
      <c r="C152" s="33"/>
      <c r="D152" s="28"/>
      <c r="E152" s="34"/>
      <c r="F152" s="34"/>
    </row>
    <row r="153" spans="3:6" s="27" customFormat="1" ht="20.100000000000001" hidden="1" customHeight="1">
      <c r="C153" s="33"/>
      <c r="D153" s="28"/>
      <c r="E153" s="34"/>
      <c r="F153" s="34"/>
    </row>
    <row r="154" spans="3:6" s="27" customFormat="1" ht="20.100000000000001" hidden="1" customHeight="1">
      <c r="C154" s="33"/>
      <c r="D154" s="28"/>
      <c r="E154" s="34"/>
      <c r="F154" s="34"/>
    </row>
    <row r="155" spans="3:6" s="27" customFormat="1" ht="20.100000000000001" hidden="1" customHeight="1">
      <c r="C155" s="33"/>
      <c r="D155" s="28"/>
      <c r="E155" s="34"/>
      <c r="F155" s="34"/>
    </row>
    <row r="156" spans="3:6" s="27" customFormat="1" ht="20.100000000000001" hidden="1" customHeight="1">
      <c r="C156" s="33"/>
      <c r="D156" s="28"/>
      <c r="E156" s="34"/>
      <c r="F156" s="34"/>
    </row>
    <row r="157" spans="3:6" s="27" customFormat="1" ht="20.100000000000001" hidden="1" customHeight="1">
      <c r="C157" s="33"/>
      <c r="D157" s="28"/>
      <c r="E157" s="34"/>
      <c r="F157" s="34"/>
    </row>
    <row r="158" spans="3:6" s="27" customFormat="1" ht="20.100000000000001" hidden="1" customHeight="1">
      <c r="C158" s="33"/>
      <c r="D158" s="28"/>
      <c r="E158" s="34"/>
      <c r="F158" s="34"/>
    </row>
    <row r="159" spans="3:6" s="27" customFormat="1" ht="20.100000000000001" hidden="1" customHeight="1">
      <c r="C159" s="33"/>
      <c r="D159" s="28"/>
      <c r="E159" s="34"/>
      <c r="F159" s="34"/>
    </row>
    <row r="160" spans="3:6" s="27" customFormat="1" ht="20.100000000000001" hidden="1" customHeight="1">
      <c r="C160" s="33"/>
      <c r="D160" s="28"/>
      <c r="E160" s="34"/>
      <c r="F160" s="34"/>
    </row>
    <row r="161" spans="3:6" s="27" customFormat="1" ht="20.100000000000001" hidden="1" customHeight="1">
      <c r="C161" s="33"/>
      <c r="D161" s="28"/>
      <c r="E161" s="34"/>
      <c r="F161" s="34"/>
    </row>
    <row r="162" spans="3:6" s="27" customFormat="1" ht="20.100000000000001" hidden="1" customHeight="1">
      <c r="C162" s="33"/>
      <c r="D162" s="28"/>
      <c r="E162" s="34"/>
      <c r="F162" s="34"/>
    </row>
    <row r="163" spans="3:6" s="27" customFormat="1" ht="20.100000000000001" hidden="1" customHeight="1">
      <c r="C163" s="33"/>
      <c r="D163" s="28"/>
      <c r="E163" s="34"/>
      <c r="F163" s="34"/>
    </row>
    <row r="164" spans="3:6" s="27" customFormat="1" ht="20.100000000000001" hidden="1" customHeight="1">
      <c r="C164" s="33"/>
      <c r="D164" s="28"/>
      <c r="E164" s="34"/>
      <c r="F164" s="34"/>
    </row>
    <row r="165" spans="3:6" s="27" customFormat="1" ht="20.100000000000001" hidden="1" customHeight="1">
      <c r="C165" s="33"/>
      <c r="D165" s="28"/>
      <c r="E165" s="34"/>
      <c r="F165" s="34"/>
    </row>
    <row r="166" spans="3:6" s="27" customFormat="1" ht="20.100000000000001" hidden="1" customHeight="1">
      <c r="C166" s="33"/>
      <c r="D166" s="28"/>
      <c r="E166" s="34"/>
      <c r="F166" s="34"/>
    </row>
    <row r="167" spans="3:6" s="27" customFormat="1" ht="20.100000000000001" hidden="1" customHeight="1">
      <c r="C167" s="33"/>
      <c r="D167" s="28"/>
      <c r="E167" s="34"/>
      <c r="F167" s="34"/>
    </row>
    <row r="168" spans="3:6" s="27" customFormat="1" ht="20.100000000000001" hidden="1" customHeight="1">
      <c r="C168" s="33"/>
      <c r="D168" s="28"/>
      <c r="E168" s="34"/>
      <c r="F168" s="34"/>
    </row>
    <row r="169" spans="3:6" s="27" customFormat="1" ht="20.100000000000001" hidden="1" customHeight="1">
      <c r="C169" s="33"/>
      <c r="D169" s="28"/>
      <c r="E169" s="34"/>
      <c r="F169" s="34"/>
    </row>
    <row r="170" spans="3:6" s="27" customFormat="1" ht="20.100000000000001" hidden="1" customHeight="1">
      <c r="C170" s="33"/>
      <c r="D170" s="28"/>
      <c r="E170" s="34"/>
      <c r="F170" s="34"/>
    </row>
    <row r="171" spans="3:6" s="27" customFormat="1" ht="20.100000000000001" hidden="1" customHeight="1">
      <c r="C171" s="33"/>
      <c r="D171" s="28"/>
      <c r="E171" s="34"/>
      <c r="F171" s="34"/>
    </row>
    <row r="172" spans="3:6" s="27" customFormat="1" ht="20.100000000000001" hidden="1" customHeight="1">
      <c r="C172" s="33"/>
      <c r="D172" s="28"/>
      <c r="E172" s="34"/>
      <c r="F172" s="34"/>
    </row>
    <row r="173" spans="3:6" s="27" customFormat="1" ht="20.100000000000001" hidden="1" customHeight="1">
      <c r="C173" s="33"/>
      <c r="D173" s="28"/>
      <c r="E173" s="34"/>
      <c r="F173" s="34"/>
    </row>
    <row r="174" spans="3:6" s="27" customFormat="1" ht="20.100000000000001" hidden="1" customHeight="1">
      <c r="C174" s="33"/>
      <c r="D174" s="28"/>
      <c r="E174" s="34"/>
      <c r="F174" s="34"/>
    </row>
    <row r="175" spans="3:6" s="27" customFormat="1" ht="20.100000000000001" hidden="1" customHeight="1">
      <c r="C175" s="33"/>
      <c r="D175" s="28"/>
      <c r="E175" s="34"/>
      <c r="F175" s="34"/>
    </row>
    <row r="176" spans="3:6" s="27" customFormat="1" ht="20.100000000000001" hidden="1" customHeight="1">
      <c r="C176" s="33"/>
      <c r="D176" s="28"/>
      <c r="E176" s="34"/>
      <c r="F176" s="34"/>
    </row>
    <row r="177" spans="3:6" s="27" customFormat="1" ht="20.100000000000001" hidden="1" customHeight="1">
      <c r="C177" s="33"/>
      <c r="D177" s="28"/>
      <c r="E177" s="34"/>
      <c r="F177" s="34"/>
    </row>
    <row r="178" spans="3:6" s="27" customFormat="1" ht="20.100000000000001" hidden="1" customHeight="1">
      <c r="C178" s="33"/>
      <c r="D178" s="28"/>
      <c r="E178" s="34"/>
      <c r="F178" s="34"/>
    </row>
    <row r="179" spans="3:6" s="27" customFormat="1" ht="20.100000000000001" hidden="1" customHeight="1">
      <c r="C179" s="33"/>
      <c r="D179" s="28"/>
      <c r="E179" s="34"/>
      <c r="F179" s="34"/>
    </row>
    <row r="180" spans="3:6" s="27" customFormat="1" ht="20.100000000000001" hidden="1" customHeight="1">
      <c r="C180" s="33"/>
      <c r="D180" s="28"/>
      <c r="E180" s="34"/>
      <c r="F180" s="34"/>
    </row>
    <row r="181" spans="3:6" s="27" customFormat="1" ht="20.100000000000001" hidden="1" customHeight="1">
      <c r="C181" s="33"/>
      <c r="D181" s="28"/>
      <c r="E181" s="34"/>
      <c r="F181" s="34"/>
    </row>
    <row r="182" spans="3:6" s="27" customFormat="1" ht="20.100000000000001" hidden="1" customHeight="1">
      <c r="C182" s="33"/>
      <c r="D182" s="28"/>
      <c r="E182" s="34"/>
      <c r="F182" s="34"/>
    </row>
    <row r="183" spans="3:6" s="27" customFormat="1" ht="20.100000000000001" hidden="1" customHeight="1">
      <c r="C183" s="33"/>
      <c r="D183" s="28"/>
      <c r="E183" s="34"/>
      <c r="F183" s="34"/>
    </row>
    <row r="184" spans="3:6" s="27" customFormat="1" ht="20.100000000000001" hidden="1" customHeight="1">
      <c r="C184" s="33"/>
      <c r="D184" s="28"/>
      <c r="E184" s="34"/>
      <c r="F184" s="34"/>
    </row>
    <row r="185" spans="3:6" s="27" customFormat="1" ht="20.100000000000001" hidden="1" customHeight="1">
      <c r="C185" s="33"/>
      <c r="D185" s="28"/>
      <c r="E185" s="34"/>
      <c r="F185" s="34"/>
    </row>
    <row r="186" spans="3:6" s="27" customFormat="1" ht="20.100000000000001" hidden="1" customHeight="1">
      <c r="C186" s="33"/>
      <c r="D186" s="28"/>
      <c r="E186" s="34"/>
      <c r="F186" s="34"/>
    </row>
    <row r="187" spans="3:6" s="27" customFormat="1" ht="20.100000000000001" hidden="1" customHeight="1">
      <c r="C187" s="33"/>
      <c r="D187" s="28"/>
      <c r="E187" s="34"/>
      <c r="F187" s="34"/>
    </row>
    <row r="188" spans="3:6" s="27" customFormat="1" ht="20.100000000000001" hidden="1" customHeight="1">
      <c r="C188" s="33"/>
      <c r="D188" s="28"/>
      <c r="E188" s="34"/>
      <c r="F188" s="34"/>
    </row>
    <row r="189" spans="3:6" s="27" customFormat="1" ht="20.100000000000001" hidden="1" customHeight="1">
      <c r="C189" s="33"/>
      <c r="D189" s="28"/>
      <c r="E189" s="34"/>
      <c r="F189" s="34"/>
    </row>
    <row r="190" spans="3:6" s="27" customFormat="1" ht="20.100000000000001" hidden="1" customHeight="1">
      <c r="C190" s="33"/>
      <c r="D190" s="28"/>
      <c r="E190" s="34"/>
      <c r="F190" s="34"/>
    </row>
    <row r="191" spans="3:6" s="27" customFormat="1" ht="20.100000000000001" hidden="1" customHeight="1">
      <c r="C191" s="33"/>
      <c r="D191" s="28"/>
      <c r="E191" s="34"/>
      <c r="F191" s="34"/>
    </row>
    <row r="192" spans="3:6" s="27" customFormat="1" ht="20.100000000000001" hidden="1" customHeight="1">
      <c r="C192" s="33"/>
      <c r="D192" s="28"/>
      <c r="E192" s="34"/>
      <c r="F192" s="34"/>
    </row>
    <row r="193" spans="3:6" s="27" customFormat="1" ht="20.100000000000001" hidden="1" customHeight="1">
      <c r="C193" s="33"/>
      <c r="D193" s="28"/>
      <c r="E193" s="34"/>
      <c r="F193" s="34"/>
    </row>
    <row r="194" spans="3:6" s="27" customFormat="1" ht="20.100000000000001" hidden="1" customHeight="1">
      <c r="C194" s="33"/>
      <c r="D194" s="28"/>
      <c r="E194" s="34"/>
      <c r="F194" s="34"/>
    </row>
    <row r="195" spans="3:6" s="27" customFormat="1" ht="20.100000000000001" hidden="1" customHeight="1">
      <c r="C195" s="33"/>
      <c r="D195" s="28"/>
      <c r="E195" s="34"/>
      <c r="F195" s="34"/>
    </row>
    <row r="196" spans="3:6" s="27" customFormat="1" ht="20.100000000000001" hidden="1" customHeight="1">
      <c r="C196" s="33"/>
      <c r="D196" s="28"/>
      <c r="E196" s="34"/>
      <c r="F196" s="34"/>
    </row>
    <row r="197" spans="3:6" s="27" customFormat="1" ht="20.100000000000001" hidden="1" customHeight="1">
      <c r="C197" s="33"/>
      <c r="D197" s="28"/>
      <c r="E197" s="34"/>
      <c r="F197" s="34"/>
    </row>
    <row r="198" spans="3:6" s="27" customFormat="1" ht="20.100000000000001" hidden="1" customHeight="1">
      <c r="C198" s="33"/>
      <c r="D198" s="28"/>
      <c r="E198" s="34"/>
      <c r="F198" s="34"/>
    </row>
    <row r="199" spans="3:6" s="27" customFormat="1" ht="20.100000000000001" hidden="1" customHeight="1">
      <c r="C199" s="33"/>
      <c r="D199" s="28"/>
      <c r="E199" s="34"/>
      <c r="F199" s="34"/>
    </row>
    <row r="200" spans="3:6" s="27" customFormat="1" ht="20.100000000000001" hidden="1" customHeight="1">
      <c r="C200" s="33"/>
      <c r="D200" s="28"/>
      <c r="E200" s="34"/>
      <c r="F200" s="34"/>
    </row>
    <row r="201" spans="3:6" s="27" customFormat="1" ht="20.100000000000001" hidden="1" customHeight="1">
      <c r="C201" s="33"/>
      <c r="D201" s="28"/>
      <c r="E201" s="34"/>
      <c r="F201" s="34"/>
    </row>
    <row r="202" spans="3:6" s="27" customFormat="1" ht="20.100000000000001" hidden="1" customHeight="1">
      <c r="C202" s="33"/>
      <c r="D202" s="28"/>
      <c r="E202" s="34"/>
      <c r="F202" s="34"/>
    </row>
    <row r="203" spans="3:6" s="27" customFormat="1" ht="20.100000000000001" hidden="1" customHeight="1">
      <c r="C203" s="33"/>
      <c r="D203" s="28"/>
      <c r="E203" s="34"/>
      <c r="F203" s="34"/>
    </row>
    <row r="204" spans="3:6" s="27" customFormat="1" ht="20.100000000000001" hidden="1" customHeight="1">
      <c r="C204" s="33"/>
      <c r="D204" s="28"/>
      <c r="E204" s="34"/>
      <c r="F204" s="34"/>
    </row>
    <row r="205" spans="3:6" s="27" customFormat="1" ht="20.100000000000001" hidden="1" customHeight="1">
      <c r="C205" s="33"/>
      <c r="D205" s="28"/>
      <c r="E205" s="34"/>
      <c r="F205" s="34"/>
    </row>
    <row r="206" spans="3:6" s="27" customFormat="1" ht="20.100000000000001" hidden="1" customHeight="1">
      <c r="C206" s="33"/>
      <c r="D206" s="28"/>
      <c r="E206" s="34"/>
      <c r="F206" s="34"/>
    </row>
    <row r="207" spans="3:6" s="27" customFormat="1" ht="20.100000000000001" hidden="1" customHeight="1">
      <c r="C207" s="33"/>
      <c r="D207" s="28"/>
      <c r="E207" s="34"/>
      <c r="F207" s="34"/>
    </row>
    <row r="208" spans="3:6" s="27" customFormat="1" ht="20.100000000000001" hidden="1" customHeight="1">
      <c r="C208" s="33"/>
      <c r="D208" s="28"/>
      <c r="E208" s="34"/>
      <c r="F208" s="34"/>
    </row>
    <row r="209" spans="3:6" s="27" customFormat="1" ht="20.100000000000001" hidden="1" customHeight="1">
      <c r="C209" s="33"/>
      <c r="D209" s="28"/>
      <c r="E209" s="34"/>
      <c r="F209" s="34"/>
    </row>
    <row r="210" spans="3:6" s="27" customFormat="1" ht="20.100000000000001" hidden="1" customHeight="1">
      <c r="C210" s="33"/>
      <c r="D210" s="28"/>
      <c r="E210" s="34"/>
      <c r="F210" s="34"/>
    </row>
    <row r="211" spans="3:6" s="27" customFormat="1" ht="20.100000000000001" hidden="1" customHeight="1">
      <c r="C211" s="33"/>
      <c r="D211" s="28"/>
      <c r="E211" s="34"/>
      <c r="F211" s="34"/>
    </row>
    <row r="212" spans="3:6" s="27" customFormat="1" ht="20.100000000000001" hidden="1" customHeight="1">
      <c r="C212" s="33"/>
      <c r="D212" s="28"/>
      <c r="E212" s="34"/>
      <c r="F212" s="34"/>
    </row>
    <row r="213" spans="3:6" s="27" customFormat="1" ht="20.100000000000001" hidden="1" customHeight="1">
      <c r="C213" s="33"/>
      <c r="D213" s="28"/>
      <c r="E213" s="34"/>
      <c r="F213" s="34"/>
    </row>
    <row r="214" spans="3:6" s="27" customFormat="1" ht="20.100000000000001" hidden="1" customHeight="1">
      <c r="C214" s="33"/>
      <c r="D214" s="28"/>
      <c r="E214" s="34"/>
      <c r="F214" s="34"/>
    </row>
    <row r="215" spans="3:6" s="27" customFormat="1" ht="20.100000000000001" hidden="1" customHeight="1">
      <c r="C215" s="33"/>
      <c r="D215" s="28"/>
      <c r="E215" s="34"/>
      <c r="F215" s="34"/>
    </row>
    <row r="216" spans="3:6" s="27" customFormat="1" ht="20.100000000000001" hidden="1" customHeight="1">
      <c r="C216" s="33"/>
      <c r="D216" s="28"/>
      <c r="E216" s="34"/>
      <c r="F216" s="34"/>
    </row>
    <row r="217" spans="3:6" s="27" customFormat="1" ht="20.100000000000001" hidden="1" customHeight="1">
      <c r="C217" s="33"/>
      <c r="D217" s="28"/>
      <c r="E217" s="34"/>
      <c r="F217" s="34"/>
    </row>
    <row r="218" spans="3:6" s="27" customFormat="1" ht="20.100000000000001" hidden="1" customHeight="1">
      <c r="C218" s="33"/>
      <c r="D218" s="28"/>
      <c r="E218" s="34"/>
      <c r="F218" s="34"/>
    </row>
    <row r="219" spans="3:6" s="27" customFormat="1" ht="20.100000000000001" hidden="1" customHeight="1">
      <c r="C219" s="33"/>
      <c r="D219" s="28"/>
      <c r="E219" s="34"/>
      <c r="F219" s="34"/>
    </row>
    <row r="220" spans="3:6" s="27" customFormat="1" ht="20.100000000000001" hidden="1" customHeight="1">
      <c r="C220" s="33"/>
      <c r="D220" s="28"/>
      <c r="E220" s="34"/>
      <c r="F220" s="34"/>
    </row>
    <row r="221" spans="3:6" s="27" customFormat="1" ht="20.100000000000001" hidden="1" customHeight="1">
      <c r="C221" s="33"/>
      <c r="D221" s="28"/>
      <c r="E221" s="34"/>
      <c r="F221" s="34"/>
    </row>
    <row r="222" spans="3:6" s="27" customFormat="1" ht="20.100000000000001" hidden="1" customHeight="1">
      <c r="C222" s="33"/>
      <c r="D222" s="28"/>
      <c r="E222" s="34"/>
      <c r="F222" s="34"/>
    </row>
    <row r="223" spans="3:6" s="27" customFormat="1" ht="20.100000000000001" hidden="1" customHeight="1">
      <c r="C223" s="33"/>
      <c r="D223" s="28"/>
      <c r="E223" s="34"/>
      <c r="F223" s="34"/>
    </row>
    <row r="224" spans="3:6" s="27" customFormat="1" ht="20.100000000000001" hidden="1" customHeight="1">
      <c r="C224" s="33"/>
      <c r="D224" s="28"/>
      <c r="E224" s="34"/>
      <c r="F224" s="34"/>
    </row>
    <row r="225" spans="3:6" s="27" customFormat="1" ht="20.100000000000001" hidden="1" customHeight="1">
      <c r="C225" s="33"/>
      <c r="D225" s="28"/>
      <c r="E225" s="34"/>
      <c r="F225" s="34"/>
    </row>
    <row r="226" spans="3:6" s="27" customFormat="1" ht="20.100000000000001" hidden="1" customHeight="1">
      <c r="C226" s="33"/>
      <c r="D226" s="28"/>
      <c r="E226" s="34"/>
      <c r="F226" s="34"/>
    </row>
    <row r="227" spans="3:6" s="27" customFormat="1" ht="20.100000000000001" hidden="1" customHeight="1">
      <c r="C227" s="33"/>
      <c r="D227" s="28"/>
      <c r="E227" s="34"/>
      <c r="F227" s="34"/>
    </row>
    <row r="228" spans="3:6" s="27" customFormat="1" ht="20.100000000000001" hidden="1" customHeight="1">
      <c r="C228" s="33"/>
      <c r="D228" s="28"/>
      <c r="E228" s="34"/>
      <c r="F228" s="34"/>
    </row>
    <row r="229" spans="3:6" s="27" customFormat="1" ht="20.100000000000001" hidden="1" customHeight="1">
      <c r="C229" s="33"/>
      <c r="D229" s="28"/>
      <c r="E229" s="34"/>
      <c r="F229" s="34"/>
    </row>
    <row r="230" spans="3:6" s="27" customFormat="1" ht="20.100000000000001" hidden="1" customHeight="1">
      <c r="C230" s="33"/>
      <c r="D230" s="28"/>
      <c r="E230" s="34"/>
      <c r="F230" s="34"/>
    </row>
    <row r="231" spans="3:6" s="27" customFormat="1" ht="20.100000000000001" hidden="1" customHeight="1">
      <c r="C231" s="33"/>
      <c r="D231" s="28"/>
      <c r="E231" s="34"/>
      <c r="F231" s="34"/>
    </row>
    <row r="232" spans="3:6" s="27" customFormat="1" ht="20.100000000000001" hidden="1" customHeight="1">
      <c r="C232" s="33"/>
      <c r="D232" s="28"/>
      <c r="E232" s="34"/>
      <c r="F232" s="34"/>
    </row>
    <row r="233" spans="3:6" s="27" customFormat="1" ht="20.100000000000001" hidden="1" customHeight="1">
      <c r="C233" s="33"/>
      <c r="D233" s="28"/>
      <c r="E233" s="34"/>
      <c r="F233" s="34"/>
    </row>
    <row r="234" spans="3:6" s="27" customFormat="1" ht="20.100000000000001" hidden="1" customHeight="1">
      <c r="C234" s="33"/>
      <c r="D234" s="28"/>
      <c r="E234" s="34"/>
      <c r="F234" s="34"/>
    </row>
    <row r="235" spans="3:6" s="27" customFormat="1" ht="20.100000000000001" hidden="1" customHeight="1">
      <c r="C235" s="33"/>
      <c r="D235" s="28"/>
      <c r="E235" s="34"/>
      <c r="F235" s="34"/>
    </row>
    <row r="236" spans="3:6" s="27" customFormat="1" ht="20.100000000000001" hidden="1" customHeight="1">
      <c r="C236" s="33"/>
      <c r="D236" s="28"/>
      <c r="E236" s="34"/>
      <c r="F236" s="34"/>
    </row>
    <row r="237" spans="3:6" s="27" customFormat="1" ht="20.100000000000001" hidden="1" customHeight="1">
      <c r="C237" s="33"/>
      <c r="D237" s="28"/>
      <c r="E237" s="34"/>
      <c r="F237" s="34"/>
    </row>
    <row r="238" spans="3:6" s="27" customFormat="1" ht="20.100000000000001" hidden="1" customHeight="1">
      <c r="C238" s="33"/>
      <c r="D238" s="28"/>
      <c r="E238" s="34"/>
      <c r="F238" s="34"/>
    </row>
    <row r="239" spans="3:6" s="27" customFormat="1" ht="20.100000000000001" hidden="1" customHeight="1">
      <c r="C239" s="33"/>
      <c r="D239" s="28"/>
      <c r="E239" s="34"/>
      <c r="F239" s="34"/>
    </row>
    <row r="240" spans="3:6" s="27" customFormat="1" ht="20.100000000000001" hidden="1" customHeight="1">
      <c r="C240" s="33"/>
      <c r="D240" s="28"/>
      <c r="E240" s="34"/>
      <c r="F240" s="34"/>
    </row>
    <row r="241" spans="3:6" s="27" customFormat="1" ht="20.100000000000001" hidden="1" customHeight="1">
      <c r="C241" s="33"/>
      <c r="D241" s="28"/>
      <c r="E241" s="34"/>
      <c r="F241" s="34"/>
    </row>
    <row r="242" spans="3:6" s="27" customFormat="1" ht="20.100000000000001" hidden="1" customHeight="1">
      <c r="C242" s="33"/>
      <c r="D242" s="28"/>
      <c r="E242" s="34"/>
      <c r="F242" s="34"/>
    </row>
    <row r="243" spans="3:6" s="27" customFormat="1" ht="20.100000000000001" hidden="1" customHeight="1">
      <c r="C243" s="33"/>
      <c r="D243" s="28"/>
      <c r="E243" s="34"/>
      <c r="F243" s="34"/>
    </row>
    <row r="244" spans="3:6" s="27" customFormat="1" ht="20.100000000000001" hidden="1" customHeight="1">
      <c r="C244" s="33"/>
      <c r="D244" s="28"/>
      <c r="E244" s="34"/>
      <c r="F244" s="34"/>
    </row>
    <row r="245" spans="3:6" s="27" customFormat="1" ht="20.100000000000001" hidden="1" customHeight="1">
      <c r="C245" s="33"/>
      <c r="D245" s="28"/>
      <c r="E245" s="34"/>
      <c r="F245" s="34"/>
    </row>
    <row r="246" spans="3:6" s="27" customFormat="1" ht="20.100000000000001" hidden="1" customHeight="1">
      <c r="C246" s="33"/>
      <c r="D246" s="28"/>
      <c r="E246" s="34"/>
      <c r="F246" s="34"/>
    </row>
    <row r="247" spans="3:6" s="27" customFormat="1" ht="20.100000000000001" hidden="1" customHeight="1">
      <c r="C247" s="33"/>
      <c r="D247" s="28"/>
      <c r="E247" s="34"/>
      <c r="F247" s="34"/>
    </row>
    <row r="248" spans="3:6" s="27" customFormat="1" ht="20.100000000000001" hidden="1" customHeight="1">
      <c r="C248" s="33"/>
      <c r="D248" s="28"/>
      <c r="E248" s="34"/>
      <c r="F248" s="34"/>
    </row>
    <row r="249" spans="3:6" s="27" customFormat="1" ht="20.100000000000001" hidden="1" customHeight="1">
      <c r="C249" s="33"/>
      <c r="D249" s="28"/>
      <c r="E249" s="34"/>
      <c r="F249" s="34"/>
    </row>
    <row r="250" spans="3:6" s="27" customFormat="1" ht="20.100000000000001" hidden="1" customHeight="1">
      <c r="C250" s="33"/>
      <c r="D250" s="28"/>
      <c r="E250" s="34"/>
      <c r="F250" s="34"/>
    </row>
    <row r="251" spans="3:6" s="27" customFormat="1" ht="20.100000000000001" hidden="1" customHeight="1">
      <c r="C251" s="33"/>
      <c r="D251" s="28"/>
      <c r="E251" s="34"/>
      <c r="F251" s="34"/>
    </row>
    <row r="252" spans="3:6" s="27" customFormat="1" ht="20.100000000000001" hidden="1" customHeight="1">
      <c r="C252" s="33"/>
      <c r="D252" s="28"/>
      <c r="E252" s="34"/>
      <c r="F252" s="34"/>
    </row>
    <row r="253" spans="3:6" s="27" customFormat="1" ht="20.100000000000001" hidden="1" customHeight="1">
      <c r="C253" s="33"/>
      <c r="D253" s="28"/>
      <c r="E253" s="34"/>
      <c r="F253" s="34"/>
    </row>
    <row r="254" spans="3:6" s="27" customFormat="1" ht="20.100000000000001" hidden="1" customHeight="1">
      <c r="C254" s="33"/>
      <c r="D254" s="28"/>
      <c r="E254" s="34"/>
      <c r="F254" s="34"/>
    </row>
    <row r="255" spans="3:6" s="27" customFormat="1" ht="20.100000000000001" hidden="1" customHeight="1">
      <c r="C255" s="33"/>
      <c r="D255" s="28"/>
      <c r="E255" s="34"/>
      <c r="F255" s="34"/>
    </row>
    <row r="256" spans="3:6" s="27" customFormat="1" ht="20.100000000000001" hidden="1" customHeight="1">
      <c r="C256" s="33"/>
      <c r="D256" s="28"/>
      <c r="E256" s="34"/>
      <c r="F256" s="34"/>
    </row>
    <row r="257" spans="1:9" s="27" customFormat="1" ht="20.100000000000001" hidden="1" customHeight="1">
      <c r="C257" s="33"/>
      <c r="D257" s="28"/>
      <c r="E257" s="34"/>
      <c r="F257" s="34"/>
    </row>
    <row r="258" spans="1:9" s="27" customFormat="1" ht="20.100000000000001" hidden="1" customHeight="1">
      <c r="C258" s="33"/>
      <c r="D258" s="28"/>
      <c r="E258" s="34"/>
      <c r="F258" s="34"/>
    </row>
    <row r="259" spans="1:9" s="27" customFormat="1" ht="20.100000000000001" hidden="1" customHeight="1">
      <c r="C259" s="33"/>
      <c r="D259" s="28"/>
      <c r="E259" s="34"/>
      <c r="F259" s="34"/>
    </row>
    <row r="260" spans="1:9" s="27" customFormat="1" ht="20.100000000000001" hidden="1" customHeight="1">
      <c r="C260" s="33"/>
      <c r="D260" s="28"/>
      <c r="E260" s="34"/>
      <c r="F260" s="34"/>
    </row>
    <row r="261" spans="1:9" s="27" customFormat="1" ht="20.100000000000001" hidden="1" customHeight="1">
      <c r="C261" s="33"/>
      <c r="D261" s="28"/>
      <c r="E261" s="34"/>
      <c r="F261" s="34"/>
    </row>
    <row r="262" spans="1:9" s="27" customFormat="1" ht="20.100000000000001" hidden="1" customHeight="1">
      <c r="C262" s="33"/>
      <c r="D262" s="28"/>
      <c r="E262" s="34"/>
      <c r="F262" s="34"/>
    </row>
    <row r="263" spans="1:9" s="27" customFormat="1" ht="20.100000000000001" hidden="1" customHeight="1">
      <c r="C263" s="33"/>
      <c r="D263" s="28"/>
      <c r="E263" s="34"/>
      <c r="F263" s="34"/>
    </row>
    <row r="264" spans="1:9" s="27" customFormat="1" ht="20.100000000000001" hidden="1" customHeight="1">
      <c r="C264" s="33"/>
      <c r="D264" s="28"/>
      <c r="E264" s="34"/>
      <c r="F264" s="34"/>
    </row>
    <row r="265" spans="1:9" s="27" customFormat="1" ht="20.100000000000001" hidden="1" customHeight="1">
      <c r="C265" s="33"/>
      <c r="D265" s="28"/>
      <c r="E265" s="34"/>
      <c r="F265" s="34"/>
    </row>
    <row r="266" spans="1:9" s="27" customFormat="1" ht="20.100000000000001" hidden="1" customHeight="1">
      <c r="C266" s="33"/>
      <c r="D266" s="28"/>
      <c r="E266" s="34"/>
      <c r="F266" s="34"/>
    </row>
    <row r="267" spans="1:9" ht="20.100000000000001" hidden="1" customHeight="1">
      <c r="A267" s="27"/>
      <c r="B267" s="27"/>
      <c r="C267" s="33"/>
      <c r="D267" s="28"/>
      <c r="E267" s="34"/>
      <c r="F267" s="34"/>
      <c r="G267" s="27"/>
      <c r="H267" s="27"/>
      <c r="I267" s="27"/>
    </row>
    <row r="268" spans="1:9" ht="20.100000000000001" hidden="1" customHeight="1">
      <c r="A268" s="27"/>
      <c r="B268" s="27"/>
      <c r="C268" s="33"/>
      <c r="D268" s="28"/>
      <c r="E268" s="34"/>
      <c r="F268" s="34"/>
      <c r="G268" s="27"/>
      <c r="H268" s="27"/>
      <c r="I268" s="27"/>
    </row>
    <row r="269" spans="1:9" ht="20.100000000000001" hidden="1" customHeight="1">
      <c r="A269" s="27"/>
      <c r="B269" s="27"/>
      <c r="C269" s="33"/>
      <c r="D269" s="28"/>
      <c r="E269" s="34"/>
      <c r="F269" s="34"/>
      <c r="G269" s="27"/>
      <c r="H269" s="27"/>
      <c r="I269" s="27"/>
    </row>
    <row r="270" spans="1:9" ht="20.100000000000001" hidden="1" customHeight="1">
      <c r="A270" s="27"/>
      <c r="B270" s="27"/>
      <c r="C270" s="33"/>
      <c r="D270" s="28"/>
      <c r="E270" s="34"/>
      <c r="F270" s="34"/>
      <c r="G270" s="27"/>
      <c r="H270" s="27"/>
      <c r="I270" s="27"/>
    </row>
    <row r="271" spans="1:9" ht="20.100000000000001" hidden="1" customHeight="1">
      <c r="A271" s="27"/>
      <c r="B271" s="27"/>
      <c r="C271" s="33"/>
      <c r="D271" s="28"/>
      <c r="E271" s="34"/>
      <c r="F271" s="34"/>
      <c r="G271" s="27"/>
      <c r="H271" s="27"/>
      <c r="I271" s="27"/>
    </row>
    <row r="272" spans="1:9" ht="20.100000000000001" hidden="1" customHeight="1">
      <c r="A272" s="27"/>
      <c r="B272" s="27"/>
      <c r="C272" s="33"/>
      <c r="D272" s="28"/>
      <c r="E272" s="34"/>
      <c r="F272" s="34"/>
      <c r="G272" s="27"/>
      <c r="H272" s="27"/>
      <c r="I272" s="27"/>
    </row>
  </sheetData>
  <sheetProtection algorithmName="SHA-512" hashValue="K20MUGmmRmi/F71RFvB1FAo9S3a5STwViVitky/a/YjsAWF9t0oEfHkfFfsv6kt9JzXplqELPw9l7pfzcc2q/g==" saltValue="EBi2P+lSzy89Q2BwxWOBlA==" spinCount="100000" sheet="1" objects="1" scenarios="1" autoFilter="0"/>
  <mergeCells count="2">
    <mergeCell ref="A1:I2"/>
    <mergeCell ref="B123:I123"/>
  </mergeCells>
  <phoneticPr fontId="2" type="noConversion"/>
  <conditionalFormatting sqref="G4:H121">
    <cfRule type="cellIs" dxfId="4" priority="1" stopIfTrue="1" operator="equal">
      <formula>"Yes"</formula>
    </cfRule>
    <cfRule type="cellIs" dxfId="3" priority="2" stopIfTrue="1" operator="equal">
      <formula>"No"</formula>
    </cfRule>
  </conditionalFormatting>
  <printOptions horizontalCentered="1" gridLines="1"/>
  <pageMargins left="0.19685039370078741" right="0.23622047244094491" top="0.78740157480314965" bottom="0.78740157480314965" header="0.51181102362204722" footer="0.23622047244094491"/>
  <pageSetup paperSize="8" scale="72" fitToHeight="16" orientation="landscape" r:id="rId1"/>
  <headerFooter alignWithMargins="0">
    <oddHeader>&amp;C&amp;G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102"/>
  <sheetViews>
    <sheetView zoomScale="90" zoomScaleNormal="90" zoomScalePageLayoutView="70" workbookViewId="0">
      <pane ySplit="3" topLeftCell="A4" activePane="bottomLeft" state="frozen"/>
      <selection pane="bottomLeft" activeCell="F6" sqref="F6"/>
    </sheetView>
  </sheetViews>
  <sheetFormatPr defaultColWidth="0" defaultRowHeight="20.100000000000001" customHeight="1" zeroHeight="1"/>
  <cols>
    <col min="1" max="1" width="30.42578125" bestFit="1" customWidth="1"/>
    <col min="2" max="2" width="32.7109375" bestFit="1" customWidth="1"/>
    <col min="3" max="3" width="16.42578125" style="2" bestFit="1" customWidth="1"/>
    <col min="4" max="4" width="20" style="2" bestFit="1" customWidth="1"/>
    <col min="5" max="5" width="13.85546875" style="3" bestFit="1" customWidth="1"/>
    <col min="6" max="6" width="46.42578125" style="3" bestFit="1" customWidth="1"/>
    <col min="7" max="7" width="20.7109375" style="3" bestFit="1" customWidth="1"/>
    <col min="8" max="8" width="33" bestFit="1" customWidth="1"/>
    <col min="9" max="9" width="16.85546875" bestFit="1" customWidth="1"/>
    <col min="10" max="45" width="9.140625" style="4" hidden="1" customWidth="1"/>
    <col min="46" max="16384" width="8.85546875" hidden="1"/>
  </cols>
  <sheetData>
    <row r="1" spans="1:45" ht="25.5" customHeight="1">
      <c r="A1" s="104" t="s">
        <v>270</v>
      </c>
      <c r="B1" s="104"/>
      <c r="C1" s="104"/>
      <c r="D1" s="104"/>
      <c r="E1" s="104"/>
      <c r="F1" s="104"/>
      <c r="G1" s="104"/>
      <c r="H1" s="104"/>
      <c r="I1" s="104"/>
    </row>
    <row r="2" spans="1:45" ht="15" customHeight="1">
      <c r="A2" s="104"/>
      <c r="B2" s="104"/>
      <c r="C2" s="104"/>
      <c r="D2" s="104"/>
      <c r="E2" s="104"/>
      <c r="F2" s="104"/>
      <c r="G2" s="104"/>
      <c r="H2" s="104"/>
      <c r="I2" s="104"/>
    </row>
    <row r="3" spans="1:45" s="1" customFormat="1" ht="43.5" thickBot="1">
      <c r="A3" s="79" t="s">
        <v>21</v>
      </c>
      <c r="B3" s="79" t="s">
        <v>33</v>
      </c>
      <c r="C3" s="79" t="s">
        <v>2</v>
      </c>
      <c r="D3" s="79" t="s">
        <v>34</v>
      </c>
      <c r="E3" s="79" t="s">
        <v>0</v>
      </c>
      <c r="F3" s="79" t="s">
        <v>264</v>
      </c>
      <c r="G3" s="80" t="s">
        <v>268</v>
      </c>
      <c r="H3" s="80" t="s">
        <v>62</v>
      </c>
      <c r="I3" s="80" t="s">
        <v>1</v>
      </c>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row>
    <row r="4" spans="1:45" ht="19.5" customHeight="1">
      <c r="A4" s="81" t="s">
        <v>3</v>
      </c>
      <c r="B4" s="81" t="s">
        <v>51</v>
      </c>
      <c r="C4" s="81" t="s">
        <v>53</v>
      </c>
      <c r="D4" s="81" t="s">
        <v>35</v>
      </c>
      <c r="E4" s="78">
        <v>1.8</v>
      </c>
      <c r="F4" s="81" t="s">
        <v>170</v>
      </c>
      <c r="G4" s="78" t="str">
        <f>IF(Table57[[#This Row],[R-value]]&gt;=2,"Yes","Lower Spec")</f>
        <v>Lower Spec</v>
      </c>
      <c r="H4" s="93"/>
      <c r="I4" s="81"/>
    </row>
    <row r="5" spans="1:45" ht="19.5" customHeight="1">
      <c r="A5" s="68" t="s">
        <v>3</v>
      </c>
      <c r="B5" s="68" t="s">
        <v>49</v>
      </c>
      <c r="C5" s="68" t="s">
        <v>53</v>
      </c>
      <c r="D5" s="68" t="s">
        <v>35</v>
      </c>
      <c r="E5" s="69">
        <v>1.5</v>
      </c>
      <c r="F5" s="68" t="s">
        <v>50</v>
      </c>
      <c r="G5" s="69" t="str">
        <f>IF(Table57[[#This Row],[R-value]]&gt;=2,"Yes","Lower Spec")</f>
        <v>Lower Spec</v>
      </c>
      <c r="H5" s="68"/>
      <c r="I5" s="68"/>
    </row>
    <row r="6" spans="1:45" ht="19.5" customHeight="1">
      <c r="A6" s="68" t="s">
        <v>3</v>
      </c>
      <c r="B6" s="68" t="s">
        <v>11</v>
      </c>
      <c r="C6" s="68" t="s">
        <v>53</v>
      </c>
      <c r="D6" s="68" t="s">
        <v>35</v>
      </c>
      <c r="E6" s="69">
        <v>1.5</v>
      </c>
      <c r="F6" s="68" t="s">
        <v>42</v>
      </c>
      <c r="G6" s="69" t="str">
        <f>IF(Table57[[#This Row],[R-value]]&gt;=2,"Yes","Lower Spec")</f>
        <v>Lower Spec</v>
      </c>
      <c r="H6" s="68"/>
      <c r="I6" s="68"/>
    </row>
    <row r="7" spans="1:45" ht="19.5" customHeight="1">
      <c r="A7" s="68" t="s">
        <v>3</v>
      </c>
      <c r="B7" s="68" t="s">
        <v>11</v>
      </c>
      <c r="C7" s="68" t="s">
        <v>53</v>
      </c>
      <c r="D7" s="68" t="s">
        <v>35</v>
      </c>
      <c r="E7" s="69">
        <v>1.8</v>
      </c>
      <c r="F7" s="68" t="s">
        <v>43</v>
      </c>
      <c r="G7" s="69" t="str">
        <f>IF(Table57[[#This Row],[R-value]]&gt;=2,"Yes","Lower Spec")</f>
        <v>Lower Spec</v>
      </c>
      <c r="H7" s="68"/>
      <c r="I7" s="68"/>
    </row>
    <row r="8" spans="1:45" ht="19.5" customHeight="1">
      <c r="A8" s="68" t="s">
        <v>3</v>
      </c>
      <c r="B8" s="68" t="s">
        <v>11</v>
      </c>
      <c r="C8" s="68" t="s">
        <v>53</v>
      </c>
      <c r="D8" s="68" t="s">
        <v>35</v>
      </c>
      <c r="E8" s="71">
        <v>2</v>
      </c>
      <c r="F8" s="68" t="s">
        <v>256</v>
      </c>
      <c r="G8" s="69" t="str">
        <f>IF(Table57[[#This Row],[R-value]]&gt;=2,"Yes","Lower Spec")</f>
        <v>Yes</v>
      </c>
      <c r="H8" s="70"/>
      <c r="I8" s="68"/>
    </row>
    <row r="9" spans="1:45" ht="19.5" customHeight="1">
      <c r="A9" s="68" t="s">
        <v>3</v>
      </c>
      <c r="B9" s="68" t="s">
        <v>15</v>
      </c>
      <c r="C9" s="68" t="s">
        <v>54</v>
      </c>
      <c r="D9" s="68" t="s">
        <v>35</v>
      </c>
      <c r="E9" s="69">
        <v>1.5</v>
      </c>
      <c r="F9" s="68" t="s">
        <v>44</v>
      </c>
      <c r="G9" s="69" t="str">
        <f>IF(Table57[[#This Row],[R-value]]&gt;=2,"Yes","Lower Spec")</f>
        <v>Lower Spec</v>
      </c>
      <c r="H9" s="68"/>
      <c r="I9" s="68"/>
    </row>
    <row r="10" spans="1:45" ht="19.5" customHeight="1">
      <c r="A10" s="68" t="s">
        <v>52</v>
      </c>
      <c r="B10" s="68" t="s">
        <v>87</v>
      </c>
      <c r="C10" s="68" t="s">
        <v>53</v>
      </c>
      <c r="D10" s="68" t="s">
        <v>55</v>
      </c>
      <c r="E10" s="69">
        <v>1.5</v>
      </c>
      <c r="F10" s="68" t="s">
        <v>173</v>
      </c>
      <c r="G10" s="69" t="str">
        <f>IF(Table57[[#This Row],[R-value]]&gt;=2,"Yes","Lower Spec")</f>
        <v>Lower Spec</v>
      </c>
      <c r="H10" s="68"/>
      <c r="I10" s="68"/>
    </row>
    <row r="11" spans="1:45" ht="19.5" customHeight="1">
      <c r="A11" s="72" t="s">
        <v>52</v>
      </c>
      <c r="B11" s="72" t="s">
        <v>87</v>
      </c>
      <c r="C11" s="72" t="s">
        <v>53</v>
      </c>
      <c r="D11" s="72" t="s">
        <v>55</v>
      </c>
      <c r="E11" s="71">
        <v>1.8</v>
      </c>
      <c r="F11" s="72" t="s">
        <v>174</v>
      </c>
      <c r="G11" s="69" t="str">
        <f>IF(Table57[[#This Row],[R-value]]&gt;=2,"Yes","Lower Spec")</f>
        <v>Lower Spec</v>
      </c>
      <c r="H11" s="68"/>
      <c r="I11" s="68"/>
    </row>
    <row r="12" spans="1:45" ht="19.5" customHeight="1">
      <c r="A12" s="68" t="s">
        <v>52</v>
      </c>
      <c r="B12" s="68" t="s">
        <v>13</v>
      </c>
      <c r="C12" s="68" t="s">
        <v>53</v>
      </c>
      <c r="D12" s="68" t="s">
        <v>35</v>
      </c>
      <c r="E12" s="69">
        <v>1.5</v>
      </c>
      <c r="F12" s="68" t="s">
        <v>171</v>
      </c>
      <c r="G12" s="69" t="str">
        <f>IF(Table57[[#This Row],[R-value]]&gt;=2,"Yes","Lower Spec")</f>
        <v>Lower Spec</v>
      </c>
      <c r="H12" s="68"/>
      <c r="I12" s="68"/>
    </row>
    <row r="13" spans="1:45" s="4" customFormat="1" ht="20.100000000000001" customHeight="1">
      <c r="A13" s="68" t="s">
        <v>52</v>
      </c>
      <c r="B13" s="68" t="s">
        <v>14</v>
      </c>
      <c r="C13" s="68" t="s">
        <v>53</v>
      </c>
      <c r="D13" s="68" t="s">
        <v>35</v>
      </c>
      <c r="E13" s="69">
        <v>1.8</v>
      </c>
      <c r="F13" s="68" t="s">
        <v>172</v>
      </c>
      <c r="G13" s="69" t="str">
        <f>IF(Table57[[#This Row],[R-value]]&gt;=2,"Yes","Lower Spec")</f>
        <v>Lower Spec</v>
      </c>
      <c r="H13" s="68"/>
      <c r="I13" s="68"/>
    </row>
    <row r="14" spans="1:45" ht="19.5" customHeight="1">
      <c r="A14" s="73" t="s">
        <v>181</v>
      </c>
      <c r="B14" s="68" t="s">
        <v>17</v>
      </c>
      <c r="C14" s="68" t="s">
        <v>53</v>
      </c>
      <c r="D14" s="68" t="s">
        <v>35</v>
      </c>
      <c r="E14" s="69">
        <v>1.6</v>
      </c>
      <c r="F14" s="68" t="s">
        <v>185</v>
      </c>
      <c r="G14" s="69" t="str">
        <f>IF(Table57[[#This Row],[R-value]]&gt;=2,"Yes","Lower Spec")</f>
        <v>Lower Spec</v>
      </c>
      <c r="H14" s="68"/>
      <c r="I14" s="68"/>
    </row>
    <row r="15" spans="1:45" ht="19.5" customHeight="1">
      <c r="A15" s="73" t="s">
        <v>181</v>
      </c>
      <c r="B15" s="68" t="s">
        <v>38</v>
      </c>
      <c r="C15" s="68" t="s">
        <v>53</v>
      </c>
      <c r="D15" s="68" t="s">
        <v>35</v>
      </c>
      <c r="E15" s="69">
        <v>1.5</v>
      </c>
      <c r="F15" s="68" t="s">
        <v>182</v>
      </c>
      <c r="G15" s="69" t="str">
        <f>IF(Table57[[#This Row],[R-value]]&gt;=2,"Yes","Lower Spec")</f>
        <v>Lower Spec</v>
      </c>
      <c r="H15" s="68"/>
      <c r="I15" s="68"/>
    </row>
    <row r="16" spans="1:45" ht="19.5" customHeight="1">
      <c r="A16" s="73" t="s">
        <v>181</v>
      </c>
      <c r="B16" s="68" t="s">
        <v>38</v>
      </c>
      <c r="C16" s="68" t="s">
        <v>53</v>
      </c>
      <c r="D16" s="68" t="s">
        <v>35</v>
      </c>
      <c r="E16" s="69">
        <v>1.8</v>
      </c>
      <c r="F16" s="68" t="s">
        <v>188</v>
      </c>
      <c r="G16" s="69" t="str">
        <f>IF(Table57[[#This Row],[R-value]]&gt;=2,"Yes","Lower Spec")</f>
        <v>Lower Spec</v>
      </c>
      <c r="H16" s="68"/>
      <c r="I16" s="68"/>
    </row>
    <row r="17" spans="1:9" ht="19.5" customHeight="1">
      <c r="A17" s="73" t="s">
        <v>181</v>
      </c>
      <c r="B17" s="68" t="s">
        <v>38</v>
      </c>
      <c r="C17" s="68" t="s">
        <v>53</v>
      </c>
      <c r="D17" s="68" t="s">
        <v>35</v>
      </c>
      <c r="E17" s="71">
        <v>2</v>
      </c>
      <c r="F17" s="68" t="s">
        <v>253</v>
      </c>
      <c r="G17" s="69" t="str">
        <f>IF(Table57[[#This Row],[R-value]]&gt;=2,"Yes","Lower Spec")</f>
        <v>Yes</v>
      </c>
      <c r="H17" s="68"/>
      <c r="I17" s="68"/>
    </row>
    <row r="18" spans="1:9" ht="19.5" customHeight="1">
      <c r="A18" s="73" t="s">
        <v>181</v>
      </c>
      <c r="B18" s="68" t="s">
        <v>19</v>
      </c>
      <c r="C18" s="68" t="s">
        <v>54</v>
      </c>
      <c r="D18" s="68" t="s">
        <v>35</v>
      </c>
      <c r="E18" s="69">
        <v>1.9</v>
      </c>
      <c r="F18" s="68" t="s">
        <v>190</v>
      </c>
      <c r="G18" s="69" t="str">
        <f>IF(Table57[[#This Row],[R-value]]&gt;=2,"Yes","Lower Spec")</f>
        <v>Lower Spec</v>
      </c>
      <c r="H18" s="68"/>
      <c r="I18" s="68"/>
    </row>
    <row r="19" spans="1:9" ht="19.5" customHeight="1">
      <c r="A19" s="73" t="s">
        <v>181</v>
      </c>
      <c r="B19" s="68" t="s">
        <v>39</v>
      </c>
      <c r="C19" s="68" t="s">
        <v>54</v>
      </c>
      <c r="D19" s="68" t="s">
        <v>35</v>
      </c>
      <c r="E19" s="69">
        <v>1.8</v>
      </c>
      <c r="F19" s="68" t="s">
        <v>189</v>
      </c>
      <c r="G19" s="69" t="str">
        <f>IF(Table57[[#This Row],[R-value]]&gt;=2,"Yes","Lower Spec")</f>
        <v>Lower Spec</v>
      </c>
      <c r="H19" s="68"/>
      <c r="I19" s="68"/>
    </row>
    <row r="20" spans="1:9" ht="19.5" customHeight="1">
      <c r="A20" s="73" t="s">
        <v>181</v>
      </c>
      <c r="B20" s="68" t="s">
        <v>36</v>
      </c>
      <c r="C20" s="68" t="s">
        <v>53</v>
      </c>
      <c r="D20" s="68" t="s">
        <v>35</v>
      </c>
      <c r="E20" s="69">
        <v>1.5</v>
      </c>
      <c r="F20" s="68" t="s">
        <v>183</v>
      </c>
      <c r="G20" s="69" t="str">
        <f>IF(Table57[[#This Row],[R-value]]&gt;=2,"Yes","Lower Spec")</f>
        <v>Lower Spec</v>
      </c>
      <c r="H20" s="68"/>
      <c r="I20" s="68"/>
    </row>
    <row r="21" spans="1:9" ht="19.5" customHeight="1">
      <c r="A21" s="73" t="s">
        <v>181</v>
      </c>
      <c r="B21" s="68" t="s">
        <v>36</v>
      </c>
      <c r="C21" s="68" t="s">
        <v>53</v>
      </c>
      <c r="D21" s="68" t="s">
        <v>35</v>
      </c>
      <c r="E21" s="69">
        <v>1.8</v>
      </c>
      <c r="F21" s="68" t="s">
        <v>186</v>
      </c>
      <c r="G21" s="69" t="str">
        <f>IF(Table57[[#This Row],[R-value]]&gt;=2,"Yes","Lower Spec")</f>
        <v>Lower Spec</v>
      </c>
      <c r="H21" s="68"/>
      <c r="I21" s="68"/>
    </row>
    <row r="22" spans="1:9" ht="19.5" customHeight="1">
      <c r="A22" s="73" t="s">
        <v>181</v>
      </c>
      <c r="B22" s="68" t="s">
        <v>63</v>
      </c>
      <c r="C22" s="68" t="s">
        <v>53</v>
      </c>
      <c r="D22" s="68" t="s">
        <v>35</v>
      </c>
      <c r="E22" s="69">
        <v>1.5</v>
      </c>
      <c r="F22" s="68" t="s">
        <v>184</v>
      </c>
      <c r="G22" s="69" t="str">
        <f>IF(Table57[[#This Row],[R-value]]&gt;=2,"Yes","Lower Spec")</f>
        <v>Lower Spec</v>
      </c>
      <c r="H22" s="68"/>
      <c r="I22" s="68"/>
    </row>
    <row r="23" spans="1:9" ht="19.5" customHeight="1">
      <c r="A23" s="73" t="s">
        <v>181</v>
      </c>
      <c r="B23" s="68" t="s">
        <v>63</v>
      </c>
      <c r="C23" s="68" t="s">
        <v>53</v>
      </c>
      <c r="D23" s="68" t="s">
        <v>35</v>
      </c>
      <c r="E23" s="69">
        <v>1.8</v>
      </c>
      <c r="F23" s="68" t="s">
        <v>187</v>
      </c>
      <c r="G23" s="69" t="str">
        <f>IF(Table57[[#This Row],[R-value]]&gt;=2,"Yes","Lower Spec")</f>
        <v>Lower Spec</v>
      </c>
      <c r="H23" s="68"/>
      <c r="I23" s="68"/>
    </row>
    <row r="24" spans="1:9" ht="19.5" customHeight="1">
      <c r="A24" s="68" t="s">
        <v>275</v>
      </c>
      <c r="B24" s="68" t="s">
        <v>16</v>
      </c>
      <c r="C24" s="68" t="s">
        <v>53</v>
      </c>
      <c r="D24" s="68" t="s">
        <v>55</v>
      </c>
      <c r="E24" s="69">
        <v>1.5</v>
      </c>
      <c r="F24" s="68" t="s">
        <v>61</v>
      </c>
      <c r="G24" s="69" t="str">
        <f>IF(Table57[[#This Row],[R-value]]&gt;=2,"Yes","Lower Spec")</f>
        <v>Lower Spec</v>
      </c>
      <c r="H24" s="68"/>
      <c r="I24" s="68"/>
    </row>
    <row r="25" spans="1:9" ht="19.5" customHeight="1">
      <c r="A25" s="68" t="s">
        <v>275</v>
      </c>
      <c r="B25" s="68" t="s">
        <v>16</v>
      </c>
      <c r="C25" s="68" t="s">
        <v>53</v>
      </c>
      <c r="D25" s="68" t="s">
        <v>55</v>
      </c>
      <c r="E25" s="69">
        <v>1.8</v>
      </c>
      <c r="F25" s="68" t="s">
        <v>45</v>
      </c>
      <c r="G25" s="69" t="str">
        <f>IF(Table57[[#This Row],[R-value]]&gt;=2,"Yes","Lower Spec")</f>
        <v>Lower Spec</v>
      </c>
      <c r="H25" s="68"/>
      <c r="I25" s="68"/>
    </row>
    <row r="26" spans="1:9" s="4" customFormat="1" ht="20.100000000000001" customHeight="1">
      <c r="A26" s="68" t="s">
        <v>274</v>
      </c>
      <c r="B26" s="68" t="s">
        <v>206</v>
      </c>
      <c r="C26" s="74" t="s">
        <v>53</v>
      </c>
      <c r="D26" s="74" t="s">
        <v>35</v>
      </c>
      <c r="E26" s="71">
        <v>1.5</v>
      </c>
      <c r="F26" s="72" t="s">
        <v>222</v>
      </c>
      <c r="G26" s="69" t="str">
        <f>IF(Table57[[#This Row],[R-value]]&gt;=2,"Yes","Lower Spec")</f>
        <v>Lower Spec</v>
      </c>
      <c r="H26" s="68"/>
      <c r="I26" s="68"/>
    </row>
    <row r="27" spans="1:9" ht="20.100000000000001" customHeight="1">
      <c r="A27" s="68" t="s">
        <v>274</v>
      </c>
      <c r="B27" s="68" t="s">
        <v>206</v>
      </c>
      <c r="C27" s="74" t="s">
        <v>53</v>
      </c>
      <c r="D27" s="74" t="s">
        <v>35</v>
      </c>
      <c r="E27" s="71">
        <v>1.8</v>
      </c>
      <c r="F27" s="72" t="s">
        <v>223</v>
      </c>
      <c r="G27" s="69" t="str">
        <f>IF(Table57[[#This Row],[R-value]]&gt;=2,"Yes","Lower Spec")</f>
        <v>Lower Spec</v>
      </c>
      <c r="H27" s="68"/>
      <c r="I27" s="68"/>
    </row>
    <row r="28" spans="1:9" ht="20.100000000000001" customHeight="1">
      <c r="A28" s="68" t="s">
        <v>274</v>
      </c>
      <c r="B28" s="68" t="s">
        <v>257</v>
      </c>
      <c r="C28" s="74" t="s">
        <v>53</v>
      </c>
      <c r="D28" s="74" t="s">
        <v>35</v>
      </c>
      <c r="E28" s="71">
        <v>2</v>
      </c>
      <c r="F28" s="72" t="s">
        <v>258</v>
      </c>
      <c r="G28" s="69" t="str">
        <f>IF(Table57[[#This Row],[R-value]]&gt;=2,"Yes","Lower Spec")</f>
        <v>Yes</v>
      </c>
      <c r="H28" s="68"/>
      <c r="I28" s="68"/>
    </row>
    <row r="29" spans="1:9" ht="20.100000000000001" customHeight="1">
      <c r="A29" s="68" t="s">
        <v>274</v>
      </c>
      <c r="B29" s="68" t="s">
        <v>277</v>
      </c>
      <c r="C29" s="74" t="s">
        <v>53</v>
      </c>
      <c r="D29" s="74" t="s">
        <v>35</v>
      </c>
      <c r="E29" s="71">
        <v>2</v>
      </c>
      <c r="F29" s="72" t="s">
        <v>283</v>
      </c>
      <c r="G29" s="69" t="str">
        <f>IF(Table57[[#This Row],[R-value]]&gt;=2,"Yes","Lower Spec")</f>
        <v>Yes</v>
      </c>
      <c r="H29" s="68"/>
      <c r="I29" s="68"/>
    </row>
    <row r="30" spans="1:9" ht="20.100000000000001" customHeight="1">
      <c r="A30" s="72" t="s">
        <v>274</v>
      </c>
      <c r="B30" s="72" t="s">
        <v>85</v>
      </c>
      <c r="C30" s="72" t="s">
        <v>53</v>
      </c>
      <c r="D30" s="72" t="s">
        <v>35</v>
      </c>
      <c r="E30" s="69">
        <v>1.5</v>
      </c>
      <c r="F30" s="72" t="s">
        <v>86</v>
      </c>
      <c r="G30" s="69" t="str">
        <f>IF(Table57[[#This Row],[R-value]]&gt;=2,"Yes","Lower Spec")</f>
        <v>Lower Spec</v>
      </c>
      <c r="H30" s="68"/>
      <c r="I30" s="68"/>
    </row>
    <row r="31" spans="1:9" ht="20.100000000000001" customHeight="1">
      <c r="A31" s="68" t="s">
        <v>274</v>
      </c>
      <c r="B31" s="68" t="s">
        <v>85</v>
      </c>
      <c r="C31" s="74" t="s">
        <v>53</v>
      </c>
      <c r="D31" s="74" t="s">
        <v>35</v>
      </c>
      <c r="E31" s="71">
        <v>1.8</v>
      </c>
      <c r="F31" s="72" t="s">
        <v>210</v>
      </c>
      <c r="G31" s="69" t="str">
        <f>IF(Table57[[#This Row],[R-value]]&gt;=2,"Yes","Lower Spec")</f>
        <v>Lower Spec</v>
      </c>
      <c r="H31" s="68"/>
      <c r="I31" s="68"/>
    </row>
    <row r="32" spans="1:9" ht="20.100000000000001" customHeight="1">
      <c r="A32" s="68" t="s">
        <v>4</v>
      </c>
      <c r="B32" s="68" t="s">
        <v>206</v>
      </c>
      <c r="C32" s="74" t="s">
        <v>53</v>
      </c>
      <c r="D32" s="74" t="s">
        <v>55</v>
      </c>
      <c r="E32" s="71">
        <v>1.5</v>
      </c>
      <c r="F32" s="72" t="s">
        <v>199</v>
      </c>
      <c r="G32" s="69" t="str">
        <f>IF(Table57[[#This Row],[R-value]]&gt;=2,"Yes","Lower Spec")</f>
        <v>Lower Spec</v>
      </c>
      <c r="H32" s="68"/>
      <c r="I32" s="68"/>
    </row>
    <row r="33" spans="1:9" ht="20.100000000000001" customHeight="1">
      <c r="A33" s="68" t="s">
        <v>4</v>
      </c>
      <c r="B33" s="68" t="s">
        <v>206</v>
      </c>
      <c r="C33" s="74" t="s">
        <v>53</v>
      </c>
      <c r="D33" s="74" t="s">
        <v>55</v>
      </c>
      <c r="E33" s="71">
        <v>1.8</v>
      </c>
      <c r="F33" s="72" t="s">
        <v>200</v>
      </c>
      <c r="G33" s="69" t="str">
        <f>IF(Table57[[#This Row],[R-value]]&gt;=2,"Yes","Lower Spec")</f>
        <v>Lower Spec</v>
      </c>
      <c r="H33" s="68"/>
      <c r="I33" s="68"/>
    </row>
    <row r="34" spans="1:9" ht="19.5" customHeight="1">
      <c r="A34" s="68" t="s">
        <v>6</v>
      </c>
      <c r="B34" s="68" t="s">
        <v>9</v>
      </c>
      <c r="C34" s="68" t="s">
        <v>54</v>
      </c>
      <c r="D34" s="68" t="s">
        <v>55</v>
      </c>
      <c r="E34" s="69">
        <v>1.6</v>
      </c>
      <c r="F34" s="68" t="s">
        <v>46</v>
      </c>
      <c r="G34" s="69" t="str">
        <f>IF(Table57[[#This Row],[R-value]]&gt;=2,"Yes","Lower Spec")</f>
        <v>Lower Spec</v>
      </c>
      <c r="H34" s="68"/>
      <c r="I34" s="68"/>
    </row>
    <row r="35" spans="1:9" ht="19.5" customHeight="1">
      <c r="A35" s="68" t="s">
        <v>6</v>
      </c>
      <c r="B35" s="68" t="s">
        <v>9</v>
      </c>
      <c r="C35" s="68" t="s">
        <v>54</v>
      </c>
      <c r="D35" s="68" t="s">
        <v>55</v>
      </c>
      <c r="E35" s="69">
        <v>2.6</v>
      </c>
      <c r="F35" s="68" t="s">
        <v>47</v>
      </c>
      <c r="G35" s="69" t="str">
        <f>IF(Table57[[#This Row],[R-value]]&gt;=2,"Yes","Lower Spec")</f>
        <v>Yes</v>
      </c>
      <c r="H35" s="68"/>
      <c r="I35" s="68"/>
    </row>
    <row r="36" spans="1:9" ht="18.75" customHeight="1">
      <c r="A36" s="68" t="s">
        <v>5</v>
      </c>
      <c r="B36" s="68" t="s">
        <v>59</v>
      </c>
      <c r="C36" s="68" t="s">
        <v>53</v>
      </c>
      <c r="D36" s="68" t="s">
        <v>35</v>
      </c>
      <c r="E36" s="69">
        <v>1.4</v>
      </c>
      <c r="F36" s="68" t="s">
        <v>60</v>
      </c>
      <c r="G36" s="69" t="str">
        <f>IF(Table57[[#This Row],[R-value]]&gt;=2,"Yes","Lower Spec")</f>
        <v>Lower Spec</v>
      </c>
      <c r="H36" s="68"/>
      <c r="I36" s="68"/>
    </row>
    <row r="37" spans="1:9" ht="19.5" customHeight="1">
      <c r="A37" s="68" t="s">
        <v>5</v>
      </c>
      <c r="B37" s="68" t="s">
        <v>254</v>
      </c>
      <c r="C37" s="68" t="s">
        <v>53</v>
      </c>
      <c r="D37" s="68" t="s">
        <v>58</v>
      </c>
      <c r="E37" s="71">
        <v>2</v>
      </c>
      <c r="F37" s="68" t="s">
        <v>255</v>
      </c>
      <c r="G37" s="69" t="str">
        <f>IF(Table57[[#This Row],[R-value]]&gt;=2,"Yes","Lower Spec")</f>
        <v>Yes</v>
      </c>
      <c r="H37" s="68"/>
      <c r="I37" s="68"/>
    </row>
    <row r="38" spans="1:9" ht="19.5" customHeight="1">
      <c r="A38" s="68" t="s">
        <v>5</v>
      </c>
      <c r="B38" s="68" t="s">
        <v>22</v>
      </c>
      <c r="C38" s="68" t="s">
        <v>53</v>
      </c>
      <c r="D38" s="68" t="s">
        <v>58</v>
      </c>
      <c r="E38" s="69">
        <v>1.4</v>
      </c>
      <c r="F38" s="68" t="s">
        <v>48</v>
      </c>
      <c r="G38" s="69" t="str">
        <f>IF(Table57[[#This Row],[R-value]]&gt;=2,"Yes","Lower Spec")</f>
        <v>Lower Spec</v>
      </c>
      <c r="H38" s="68"/>
      <c r="I38" s="68"/>
    </row>
    <row r="39" spans="1:9" ht="18.75" customHeight="1">
      <c r="A39" s="68" t="s">
        <v>279</v>
      </c>
      <c r="B39" s="68" t="s">
        <v>280</v>
      </c>
      <c r="C39" s="68" t="s">
        <v>53</v>
      </c>
      <c r="D39" s="68" t="s">
        <v>35</v>
      </c>
      <c r="E39" s="69">
        <v>2</v>
      </c>
      <c r="F39" s="68" t="s">
        <v>281</v>
      </c>
      <c r="G39" s="69" t="str">
        <f>IF(Table57[[#This Row],[R-value]]&gt;=2,"Yes","Lower Spec")</f>
        <v>Yes</v>
      </c>
      <c r="H39" s="68"/>
      <c r="I39" s="68"/>
    </row>
    <row r="40" spans="1:9" s="4" customFormat="1" ht="20.100000000000001" customHeight="1">
      <c r="A40" s="29" t="s">
        <v>25</v>
      </c>
      <c r="B40" s="25"/>
      <c r="C40" s="30"/>
      <c r="D40" s="26"/>
      <c r="E40" s="31"/>
      <c r="F40" s="31"/>
      <c r="G40" s="24"/>
      <c r="H40" s="24"/>
      <c r="I40" s="24"/>
    </row>
    <row r="41" spans="1:9" s="4" customFormat="1" ht="29.45" customHeight="1">
      <c r="A41" s="32" t="s">
        <v>24</v>
      </c>
      <c r="B41" s="105" t="s">
        <v>37</v>
      </c>
      <c r="C41" s="105"/>
      <c r="D41" s="105"/>
      <c r="E41" s="105"/>
      <c r="F41" s="105"/>
      <c r="G41" s="105"/>
      <c r="H41" s="105"/>
      <c r="I41" s="105"/>
    </row>
    <row r="42" spans="1:9" s="4" customFormat="1" ht="20.100000000000001" hidden="1" customHeight="1">
      <c r="C42" s="5"/>
      <c r="D42" s="5"/>
      <c r="E42" s="6"/>
      <c r="F42" s="6"/>
      <c r="G42" s="6"/>
    </row>
    <row r="43" spans="1:9" s="4" customFormat="1" ht="20.100000000000001" hidden="1" customHeight="1">
      <c r="C43" s="5"/>
      <c r="D43" s="5"/>
      <c r="E43" s="6"/>
      <c r="F43" s="6"/>
      <c r="G43" s="6"/>
    </row>
    <row r="44" spans="1:9" s="4" customFormat="1" ht="20.100000000000001" hidden="1" customHeight="1">
      <c r="C44" s="5"/>
      <c r="D44" s="5"/>
      <c r="E44" s="6"/>
      <c r="F44" s="6"/>
      <c r="G44" s="6"/>
    </row>
    <row r="45" spans="1:9" s="4" customFormat="1" ht="20.100000000000001" hidden="1" customHeight="1">
      <c r="C45" s="5"/>
      <c r="D45" s="5"/>
      <c r="E45" s="6"/>
      <c r="F45" s="6"/>
      <c r="G45" s="6"/>
    </row>
    <row r="46" spans="1:9" s="4" customFormat="1" ht="20.100000000000001" hidden="1" customHeight="1">
      <c r="C46" s="5"/>
      <c r="D46" s="5"/>
      <c r="E46" s="6"/>
      <c r="F46" s="6"/>
      <c r="G46" s="6"/>
    </row>
    <row r="47" spans="1:9" s="4" customFormat="1" ht="20.100000000000001" hidden="1" customHeight="1">
      <c r="C47" s="5"/>
      <c r="D47" s="5"/>
      <c r="E47" s="6"/>
      <c r="F47" s="6"/>
      <c r="G47" s="6"/>
    </row>
    <row r="48" spans="1:9" s="4" customFormat="1" ht="20.100000000000001" hidden="1" customHeight="1">
      <c r="C48" s="5"/>
      <c r="D48" s="5"/>
      <c r="E48" s="6"/>
      <c r="F48" s="6"/>
      <c r="G48" s="6"/>
    </row>
    <row r="49" spans="3:7" s="4" customFormat="1" ht="20.100000000000001" hidden="1" customHeight="1">
      <c r="C49" s="5"/>
      <c r="D49" s="5"/>
      <c r="E49" s="6"/>
      <c r="F49" s="6"/>
      <c r="G49" s="6"/>
    </row>
    <row r="50" spans="3:7" s="4" customFormat="1" ht="20.100000000000001" hidden="1" customHeight="1">
      <c r="C50" s="5"/>
      <c r="D50" s="5"/>
      <c r="E50" s="6"/>
      <c r="F50" s="6"/>
      <c r="G50" s="6"/>
    </row>
    <row r="51" spans="3:7" s="4" customFormat="1" ht="20.100000000000001" hidden="1" customHeight="1">
      <c r="C51" s="5"/>
      <c r="D51" s="5"/>
      <c r="E51" s="6"/>
      <c r="F51" s="6"/>
      <c r="G51" s="6"/>
    </row>
    <row r="52" spans="3:7" s="4" customFormat="1" ht="20.100000000000001" hidden="1" customHeight="1">
      <c r="C52" s="5"/>
      <c r="D52" s="5"/>
      <c r="E52" s="6"/>
      <c r="F52" s="6"/>
      <c r="G52" s="6"/>
    </row>
    <row r="53" spans="3:7" s="4" customFormat="1" ht="20.100000000000001" hidden="1" customHeight="1">
      <c r="C53" s="5"/>
      <c r="D53" s="5"/>
      <c r="E53" s="6"/>
      <c r="F53" s="6"/>
      <c r="G53" s="6"/>
    </row>
    <row r="54" spans="3:7" s="4" customFormat="1" ht="20.100000000000001" hidden="1" customHeight="1">
      <c r="C54" s="5"/>
      <c r="D54" s="5"/>
      <c r="E54" s="6"/>
      <c r="F54" s="6"/>
      <c r="G54" s="6"/>
    </row>
    <row r="55" spans="3:7" s="4" customFormat="1" ht="20.100000000000001" hidden="1" customHeight="1">
      <c r="C55" s="5"/>
      <c r="D55" s="5"/>
      <c r="E55" s="6"/>
      <c r="F55" s="6"/>
      <c r="G55" s="6"/>
    </row>
    <row r="56" spans="3:7" s="4" customFormat="1" ht="20.100000000000001" hidden="1" customHeight="1">
      <c r="C56" s="5"/>
      <c r="D56" s="5"/>
      <c r="E56" s="6"/>
      <c r="F56" s="6"/>
      <c r="G56" s="6"/>
    </row>
    <row r="57" spans="3:7" s="4" customFormat="1" ht="20.100000000000001" hidden="1" customHeight="1">
      <c r="C57" s="5"/>
      <c r="D57" s="5"/>
      <c r="E57" s="6"/>
      <c r="F57" s="6"/>
      <c r="G57" s="6"/>
    </row>
    <row r="58" spans="3:7" s="4" customFormat="1" ht="20.100000000000001" hidden="1" customHeight="1">
      <c r="C58" s="5"/>
      <c r="D58" s="5"/>
      <c r="E58" s="6"/>
      <c r="F58" s="6"/>
      <c r="G58" s="6"/>
    </row>
    <row r="59" spans="3:7" s="4" customFormat="1" ht="20.100000000000001" hidden="1" customHeight="1">
      <c r="C59" s="5"/>
      <c r="D59" s="5"/>
      <c r="E59" s="6"/>
      <c r="F59" s="6"/>
      <c r="G59" s="6"/>
    </row>
    <row r="60" spans="3:7" s="4" customFormat="1" ht="20.100000000000001" hidden="1" customHeight="1">
      <c r="C60" s="5"/>
      <c r="D60" s="5"/>
      <c r="E60" s="6"/>
      <c r="F60" s="6"/>
      <c r="G60" s="6"/>
    </row>
    <row r="61" spans="3:7" s="4" customFormat="1" ht="20.100000000000001" hidden="1" customHeight="1">
      <c r="C61" s="5"/>
      <c r="D61" s="5"/>
      <c r="E61" s="6"/>
      <c r="F61" s="6"/>
      <c r="G61" s="6"/>
    </row>
    <row r="62" spans="3:7" s="4" customFormat="1" ht="20.100000000000001" hidden="1" customHeight="1">
      <c r="C62" s="5"/>
      <c r="D62" s="5"/>
      <c r="E62" s="6"/>
      <c r="F62" s="6"/>
      <c r="G62" s="6"/>
    </row>
    <row r="63" spans="3:7" s="4" customFormat="1" ht="20.100000000000001" hidden="1" customHeight="1">
      <c r="C63" s="5"/>
      <c r="D63" s="5"/>
      <c r="E63" s="6"/>
      <c r="F63" s="6"/>
      <c r="G63" s="6"/>
    </row>
    <row r="64" spans="3:7" s="4" customFormat="1" ht="20.100000000000001" hidden="1" customHeight="1">
      <c r="C64" s="5"/>
      <c r="D64" s="5"/>
      <c r="E64" s="6"/>
      <c r="F64" s="6"/>
      <c r="G64" s="6"/>
    </row>
    <row r="65" spans="3:7" s="4" customFormat="1" ht="20.100000000000001" hidden="1" customHeight="1">
      <c r="C65" s="5"/>
      <c r="D65" s="5"/>
      <c r="E65" s="6"/>
      <c r="F65" s="6"/>
      <c r="G65" s="6"/>
    </row>
    <row r="66" spans="3:7" s="4" customFormat="1" ht="20.100000000000001" hidden="1" customHeight="1">
      <c r="C66" s="5"/>
      <c r="D66" s="5"/>
      <c r="E66" s="6"/>
      <c r="F66" s="6"/>
      <c r="G66" s="6"/>
    </row>
    <row r="67" spans="3:7" s="4" customFormat="1" ht="20.100000000000001" hidden="1" customHeight="1">
      <c r="C67" s="5"/>
      <c r="D67" s="5"/>
      <c r="E67" s="6"/>
      <c r="F67" s="6"/>
      <c r="G67" s="6"/>
    </row>
    <row r="68" spans="3:7" s="4" customFormat="1" ht="20.100000000000001" hidden="1" customHeight="1">
      <c r="C68" s="5"/>
      <c r="D68" s="5"/>
      <c r="E68" s="6"/>
      <c r="F68" s="6"/>
      <c r="G68" s="6"/>
    </row>
    <row r="69" spans="3:7" s="4" customFormat="1" ht="20.100000000000001" hidden="1" customHeight="1">
      <c r="C69" s="5"/>
      <c r="D69" s="5"/>
      <c r="E69" s="6"/>
      <c r="F69" s="6"/>
      <c r="G69" s="6"/>
    </row>
    <row r="70" spans="3:7" s="4" customFormat="1" ht="20.100000000000001" hidden="1" customHeight="1">
      <c r="C70" s="5"/>
      <c r="D70" s="5"/>
      <c r="E70" s="6"/>
      <c r="F70" s="6"/>
      <c r="G70" s="6"/>
    </row>
    <row r="71" spans="3:7" s="4" customFormat="1" ht="20.100000000000001" hidden="1" customHeight="1">
      <c r="C71" s="5"/>
      <c r="D71" s="5"/>
      <c r="E71" s="6"/>
      <c r="F71" s="6"/>
      <c r="G71" s="6"/>
    </row>
    <row r="72" spans="3:7" s="4" customFormat="1" ht="20.100000000000001" hidden="1" customHeight="1">
      <c r="C72" s="5"/>
      <c r="D72" s="5"/>
      <c r="E72" s="6"/>
      <c r="F72" s="6"/>
      <c r="G72" s="6"/>
    </row>
    <row r="73" spans="3:7" s="4" customFormat="1" ht="20.100000000000001" hidden="1" customHeight="1">
      <c r="C73" s="5"/>
      <c r="D73" s="5"/>
      <c r="E73" s="6"/>
      <c r="F73" s="6"/>
      <c r="G73" s="6"/>
    </row>
    <row r="74" spans="3:7" s="4" customFormat="1" ht="20.100000000000001" hidden="1" customHeight="1">
      <c r="C74" s="5"/>
      <c r="D74" s="5"/>
      <c r="E74" s="6"/>
      <c r="F74" s="6"/>
      <c r="G74" s="6"/>
    </row>
    <row r="75" spans="3:7" s="4" customFormat="1" ht="20.100000000000001" hidden="1" customHeight="1">
      <c r="C75" s="5"/>
      <c r="D75" s="5"/>
      <c r="E75" s="6"/>
      <c r="F75" s="6"/>
      <c r="G75" s="6"/>
    </row>
    <row r="76" spans="3:7" s="4" customFormat="1" ht="20.100000000000001" hidden="1" customHeight="1">
      <c r="C76" s="5"/>
      <c r="D76" s="5"/>
      <c r="E76" s="6"/>
      <c r="F76" s="6"/>
      <c r="G76" s="6"/>
    </row>
    <row r="77" spans="3:7" s="4" customFormat="1" ht="20.100000000000001" hidden="1" customHeight="1">
      <c r="C77" s="5"/>
      <c r="D77" s="5"/>
      <c r="E77" s="6"/>
      <c r="F77" s="6"/>
      <c r="G77" s="6"/>
    </row>
    <row r="78" spans="3:7" s="4" customFormat="1" ht="20.100000000000001" hidden="1" customHeight="1">
      <c r="C78" s="5"/>
      <c r="D78" s="5"/>
      <c r="E78" s="6"/>
      <c r="F78" s="6"/>
      <c r="G78" s="6"/>
    </row>
    <row r="79" spans="3:7" s="4" customFormat="1" ht="20.100000000000001" hidden="1" customHeight="1">
      <c r="C79" s="5"/>
      <c r="D79" s="5"/>
      <c r="E79" s="6"/>
      <c r="F79" s="6"/>
      <c r="G79" s="6"/>
    </row>
    <row r="80" spans="3:7" s="4" customFormat="1" ht="20.100000000000001" hidden="1" customHeight="1">
      <c r="C80" s="5"/>
      <c r="D80" s="5"/>
      <c r="E80" s="6"/>
      <c r="F80" s="6"/>
      <c r="G80" s="6"/>
    </row>
    <row r="81" spans="3:7" s="4" customFormat="1" ht="20.100000000000001" hidden="1" customHeight="1">
      <c r="C81" s="5"/>
      <c r="D81" s="5"/>
      <c r="E81" s="6"/>
      <c r="F81" s="6"/>
      <c r="G81" s="6"/>
    </row>
    <row r="82" spans="3:7" s="4" customFormat="1" ht="20.100000000000001" hidden="1" customHeight="1">
      <c r="C82" s="5"/>
      <c r="D82" s="5"/>
      <c r="E82" s="6"/>
      <c r="F82" s="6"/>
      <c r="G82" s="6"/>
    </row>
    <row r="83" spans="3:7" s="4" customFormat="1" ht="20.100000000000001" hidden="1" customHeight="1">
      <c r="C83" s="5"/>
      <c r="D83" s="5"/>
      <c r="E83" s="6"/>
      <c r="F83" s="6"/>
      <c r="G83" s="6"/>
    </row>
    <row r="84" spans="3:7" s="4" customFormat="1" ht="20.100000000000001" hidden="1" customHeight="1">
      <c r="C84" s="5"/>
      <c r="D84" s="5"/>
      <c r="E84" s="6"/>
      <c r="F84" s="6"/>
      <c r="G84" s="6"/>
    </row>
    <row r="85" spans="3:7" s="4" customFormat="1" ht="20.100000000000001" hidden="1" customHeight="1">
      <c r="C85" s="5"/>
      <c r="D85" s="5"/>
      <c r="E85" s="6"/>
      <c r="F85" s="6"/>
      <c r="G85" s="6"/>
    </row>
    <row r="86" spans="3:7" s="4" customFormat="1" ht="20.100000000000001" hidden="1" customHeight="1">
      <c r="C86" s="5"/>
      <c r="D86" s="5"/>
      <c r="E86" s="6"/>
      <c r="F86" s="6"/>
      <c r="G86" s="6"/>
    </row>
    <row r="87" spans="3:7" s="4" customFormat="1" ht="20.100000000000001" hidden="1" customHeight="1">
      <c r="C87" s="5"/>
      <c r="D87" s="5"/>
      <c r="E87" s="6"/>
      <c r="F87" s="6"/>
      <c r="G87" s="6"/>
    </row>
    <row r="88" spans="3:7" s="4" customFormat="1" ht="20.100000000000001" hidden="1" customHeight="1">
      <c r="C88" s="5"/>
      <c r="D88" s="5"/>
      <c r="E88" s="6"/>
      <c r="F88" s="6"/>
      <c r="G88" s="6"/>
    </row>
    <row r="89" spans="3:7" s="4" customFormat="1" ht="20.100000000000001" hidden="1" customHeight="1">
      <c r="C89" s="5"/>
      <c r="D89" s="5"/>
      <c r="E89" s="6"/>
      <c r="F89" s="6"/>
      <c r="G89" s="6"/>
    </row>
    <row r="90" spans="3:7" s="4" customFormat="1" ht="20.100000000000001" hidden="1" customHeight="1">
      <c r="C90" s="5"/>
      <c r="D90" s="5"/>
      <c r="E90" s="6"/>
      <c r="F90" s="6"/>
      <c r="G90" s="6"/>
    </row>
    <row r="91" spans="3:7" s="4" customFormat="1" ht="20.100000000000001" hidden="1" customHeight="1">
      <c r="C91" s="5"/>
      <c r="D91" s="5"/>
      <c r="E91" s="6"/>
      <c r="F91" s="6"/>
      <c r="G91" s="6"/>
    </row>
    <row r="92" spans="3:7" s="4" customFormat="1" ht="20.100000000000001" hidden="1" customHeight="1">
      <c r="C92" s="5"/>
      <c r="D92" s="5"/>
      <c r="E92" s="6"/>
      <c r="F92" s="6"/>
      <c r="G92" s="6"/>
    </row>
    <row r="93" spans="3:7" s="4" customFormat="1" ht="20.100000000000001" hidden="1" customHeight="1">
      <c r="C93" s="5"/>
      <c r="D93" s="5"/>
      <c r="E93" s="6"/>
      <c r="F93" s="6"/>
      <c r="G93" s="6"/>
    </row>
    <row r="94" spans="3:7" s="4" customFormat="1" ht="20.100000000000001" hidden="1" customHeight="1">
      <c r="C94" s="5"/>
      <c r="D94" s="5"/>
      <c r="E94" s="6"/>
      <c r="F94" s="6"/>
      <c r="G94" s="6"/>
    </row>
    <row r="95" spans="3:7" s="4" customFormat="1" ht="20.100000000000001" hidden="1" customHeight="1">
      <c r="C95" s="5"/>
      <c r="D95" s="5"/>
      <c r="E95" s="6"/>
      <c r="F95" s="6"/>
      <c r="G95" s="6"/>
    </row>
    <row r="96" spans="3:7" s="4" customFormat="1" ht="20.100000000000001" hidden="1" customHeight="1">
      <c r="C96" s="5"/>
      <c r="D96" s="5"/>
      <c r="E96" s="6"/>
      <c r="F96" s="6"/>
      <c r="G96" s="6"/>
    </row>
    <row r="97" spans="3:7" s="4" customFormat="1" ht="20.100000000000001" hidden="1" customHeight="1">
      <c r="C97" s="5"/>
      <c r="D97" s="5"/>
      <c r="E97" s="6"/>
      <c r="F97" s="6"/>
      <c r="G97" s="6"/>
    </row>
    <row r="98" spans="3:7" s="4" customFormat="1" ht="20.100000000000001" hidden="1" customHeight="1">
      <c r="C98" s="5"/>
      <c r="D98" s="5"/>
      <c r="E98" s="6"/>
      <c r="F98" s="6"/>
      <c r="G98" s="6"/>
    </row>
    <row r="99" spans="3:7" s="4" customFormat="1" ht="20.100000000000001" hidden="1" customHeight="1">
      <c r="C99" s="5"/>
      <c r="D99" s="5"/>
      <c r="E99" s="6"/>
      <c r="F99" s="6"/>
      <c r="G99" s="6"/>
    </row>
    <row r="100" spans="3:7" s="4" customFormat="1" ht="20.100000000000001" hidden="1" customHeight="1">
      <c r="C100" s="5"/>
      <c r="D100" s="5"/>
      <c r="E100" s="6"/>
      <c r="F100" s="6"/>
      <c r="G100" s="6"/>
    </row>
    <row r="101" spans="3:7" s="4" customFormat="1" ht="20.100000000000001" hidden="1" customHeight="1">
      <c r="C101" s="5"/>
      <c r="D101" s="5"/>
      <c r="E101" s="6"/>
      <c r="F101" s="6"/>
      <c r="G101" s="6"/>
    </row>
    <row r="102" spans="3:7" s="4" customFormat="1" ht="20.100000000000001" hidden="1" customHeight="1">
      <c r="C102" s="5"/>
      <c r="D102" s="5"/>
      <c r="E102" s="6"/>
      <c r="F102" s="6"/>
      <c r="G102" s="6"/>
    </row>
  </sheetData>
  <sheetProtection algorithmName="SHA-512" hashValue="tXoVzt/WUX08AWZVnRQpyMYSjvAZRTbSMdqzlToXOINZwrqd9noJwvozQJIkA+n6e97M6TithRxw4O61Z/9UFw==" saltValue="NI3ggDlG6oKjakPbcYmv8g==" spinCount="100000" sheet="1" objects="1" scenarios="1" autoFilter="0"/>
  <mergeCells count="2">
    <mergeCell ref="B41:I41"/>
    <mergeCell ref="A1:I2"/>
  </mergeCells>
  <phoneticPr fontId="2" type="noConversion"/>
  <conditionalFormatting sqref="G4:G39">
    <cfRule type="containsText" dxfId="2" priority="3" operator="containsText" text="Yes">
      <formula>NOT(ISERROR(SEARCH("Yes",G4)))</formula>
    </cfRule>
  </conditionalFormatting>
  <printOptions horizontalCentered="1" gridLines="1"/>
  <pageMargins left="0.39370078740157483" right="0.39370078740157483" top="0.78740157480314965" bottom="0.78740157480314965" header="0.51181102362204722" footer="0.51181102362204722"/>
  <pageSetup paperSize="9" scale="52" fitToHeight="12" orientation="portrait" r:id="rId1"/>
  <headerFooter alignWithMargins="0">
    <oddHeader>&amp;C&amp;G</oddHead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06"/>
  <sheetViews>
    <sheetView zoomScale="90" zoomScaleNormal="90" zoomScalePageLayoutView="70" workbookViewId="0">
      <pane ySplit="3" topLeftCell="A4" activePane="bottomLeft" state="frozen"/>
      <selection pane="bottomLeft" activeCell="F9" sqref="F9"/>
    </sheetView>
  </sheetViews>
  <sheetFormatPr defaultColWidth="0" defaultRowHeight="20.100000000000001" customHeight="1" zeroHeight="1"/>
  <cols>
    <col min="1" max="1" width="30.42578125" bestFit="1" customWidth="1"/>
    <col min="2" max="2" width="21.85546875" bestFit="1" customWidth="1"/>
    <col min="3" max="3" width="16.42578125" style="2" bestFit="1" customWidth="1"/>
    <col min="4" max="4" width="19.28515625" style="2" bestFit="1" customWidth="1"/>
    <col min="5" max="5" width="13.85546875" style="3" bestFit="1" customWidth="1"/>
    <col min="6" max="6" width="47" style="3" bestFit="1" customWidth="1"/>
    <col min="7" max="7" width="21.85546875" style="3" bestFit="1" customWidth="1"/>
    <col min="8" max="8" width="33" bestFit="1" customWidth="1"/>
    <col min="9" max="43" width="9.140625" style="4" hidden="1" customWidth="1"/>
    <col min="44" max="16384" width="8.85546875" hidden="1"/>
  </cols>
  <sheetData>
    <row r="1" spans="1:43" ht="25.5" customHeight="1">
      <c r="A1" s="104" t="s">
        <v>271</v>
      </c>
      <c r="B1" s="104"/>
      <c r="C1" s="104"/>
      <c r="D1" s="104"/>
      <c r="E1" s="104"/>
      <c r="F1" s="104"/>
      <c r="G1" s="104"/>
      <c r="H1" s="104"/>
    </row>
    <row r="2" spans="1:43" ht="15" customHeight="1">
      <c r="A2" s="104"/>
      <c r="B2" s="104"/>
      <c r="C2" s="104"/>
      <c r="D2" s="104"/>
      <c r="E2" s="104"/>
      <c r="F2" s="104"/>
      <c r="G2" s="104"/>
      <c r="H2" s="104"/>
    </row>
    <row r="3" spans="1:43" s="1" customFormat="1" ht="43.5" thickBot="1">
      <c r="A3" s="79" t="s">
        <v>21</v>
      </c>
      <c r="B3" s="79" t="s">
        <v>33</v>
      </c>
      <c r="C3" s="79" t="s">
        <v>2</v>
      </c>
      <c r="D3" s="79" t="s">
        <v>34</v>
      </c>
      <c r="E3" s="79" t="s">
        <v>0</v>
      </c>
      <c r="F3" s="79" t="s">
        <v>265</v>
      </c>
      <c r="G3" s="80" t="s">
        <v>269</v>
      </c>
      <c r="H3" s="80" t="s">
        <v>62</v>
      </c>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row>
    <row r="4" spans="1:43" ht="19.5" customHeight="1">
      <c r="A4" s="81" t="s">
        <v>3</v>
      </c>
      <c r="B4" s="81" t="s">
        <v>11</v>
      </c>
      <c r="C4" s="78" t="s">
        <v>53</v>
      </c>
      <c r="D4" s="77" t="s">
        <v>35</v>
      </c>
      <c r="E4" s="77">
        <v>1.8</v>
      </c>
      <c r="F4" s="94" t="s">
        <v>80</v>
      </c>
      <c r="G4" s="77" t="str">
        <f>IF(Table5761[[#This Row],[R-value]]&gt;=2.2,"Yes","Lower Spec")</f>
        <v>Lower Spec</v>
      </c>
      <c r="H4" s="78" t="s">
        <v>66</v>
      </c>
    </row>
    <row r="5" spans="1:43" s="1" customFormat="1" ht="19.5" customHeight="1">
      <c r="A5" s="68" t="s">
        <v>3</v>
      </c>
      <c r="B5" s="68" t="s">
        <v>11</v>
      </c>
      <c r="C5" s="69" t="s">
        <v>54</v>
      </c>
      <c r="D5" s="71" t="s">
        <v>35</v>
      </c>
      <c r="E5" s="71">
        <v>2</v>
      </c>
      <c r="F5" s="74" t="s">
        <v>67</v>
      </c>
      <c r="G5" s="71" t="str">
        <f>IF(Table5761[[#This Row],[R-value]]&gt;=2.2,"Yes","Lower Spec")</f>
        <v>Lower Spec</v>
      </c>
      <c r="H5" s="75" t="s">
        <v>66</v>
      </c>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s="1" customFormat="1" ht="19.5" customHeight="1">
      <c r="A6" s="68" t="s">
        <v>3</v>
      </c>
      <c r="B6" s="68" t="s">
        <v>11</v>
      </c>
      <c r="C6" s="69" t="s">
        <v>54</v>
      </c>
      <c r="D6" s="71" t="s">
        <v>35</v>
      </c>
      <c r="E6" s="71">
        <v>2.2000000000000002</v>
      </c>
      <c r="F6" s="74" t="s">
        <v>68</v>
      </c>
      <c r="G6" s="71" t="str">
        <f>IF(Table5761[[#This Row],[R-value]]&gt;=2.2,"Yes","Lower Spec")</f>
        <v>Yes</v>
      </c>
      <c r="H6" s="75" t="s">
        <v>66</v>
      </c>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row>
    <row r="7" spans="1:43" s="1" customFormat="1" ht="19.5" customHeight="1">
      <c r="A7" s="68" t="s">
        <v>3</v>
      </c>
      <c r="B7" s="68" t="s">
        <v>11</v>
      </c>
      <c r="C7" s="69" t="s">
        <v>54</v>
      </c>
      <c r="D7" s="71" t="s">
        <v>35</v>
      </c>
      <c r="E7" s="71">
        <v>2.5</v>
      </c>
      <c r="F7" s="74" t="s">
        <v>69</v>
      </c>
      <c r="G7" s="71" t="str">
        <f>IF(Table5761[[#This Row],[R-value]]&gt;=2.2,"Yes","Lower Spec")</f>
        <v>Yes</v>
      </c>
      <c r="H7" s="75" t="s">
        <v>66</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s="1" customFormat="1" ht="19.5" customHeight="1">
      <c r="A8" s="68" t="s">
        <v>234</v>
      </c>
      <c r="B8" s="68" t="s">
        <v>26</v>
      </c>
      <c r="C8" s="69" t="s">
        <v>54</v>
      </c>
      <c r="D8" s="71" t="s">
        <v>55</v>
      </c>
      <c r="E8" s="71">
        <v>1.8</v>
      </c>
      <c r="F8" s="74" t="s">
        <v>235</v>
      </c>
      <c r="G8" s="71" t="str">
        <f>IF(Table5761[[#This Row],[R-value]]&gt;=2.2,"Yes","Lower Spec")</f>
        <v>Lower Spec</v>
      </c>
      <c r="H8" s="75" t="s">
        <v>66</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row>
    <row r="9" spans="1:43" s="1" customFormat="1" ht="19.5" customHeight="1">
      <c r="A9" s="68" t="s">
        <v>234</v>
      </c>
      <c r="B9" s="68" t="s">
        <v>26</v>
      </c>
      <c r="C9" s="69" t="s">
        <v>54</v>
      </c>
      <c r="D9" s="71" t="s">
        <v>55</v>
      </c>
      <c r="E9" s="71">
        <v>2.2000000000000002</v>
      </c>
      <c r="F9" s="74" t="s">
        <v>236</v>
      </c>
      <c r="G9" s="71" t="str">
        <f>IF(Table5761[[#This Row],[R-value]]&gt;=2.2,"Yes","Lower Spec")</f>
        <v>Yes</v>
      </c>
      <c r="H9" s="75" t="s">
        <v>66</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row>
    <row r="10" spans="1:43" s="1" customFormat="1" ht="19.5" customHeight="1">
      <c r="A10" s="68" t="s">
        <v>234</v>
      </c>
      <c r="B10" s="68" t="s">
        <v>26</v>
      </c>
      <c r="C10" s="69" t="s">
        <v>54</v>
      </c>
      <c r="D10" s="71" t="s">
        <v>55</v>
      </c>
      <c r="E10" s="71">
        <v>2.4</v>
      </c>
      <c r="F10" s="74" t="s">
        <v>237</v>
      </c>
      <c r="G10" s="71" t="str">
        <f>IF(Table5761[[#This Row],[R-value]]&gt;=2.2,"Yes","Lower Spec")</f>
        <v>Yes</v>
      </c>
      <c r="H10" s="75" t="s">
        <v>66</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row>
    <row r="11" spans="1:43" s="1" customFormat="1" ht="19.5" customHeight="1">
      <c r="A11" s="68" t="s">
        <v>234</v>
      </c>
      <c r="B11" s="68" t="s">
        <v>26</v>
      </c>
      <c r="C11" s="69" t="s">
        <v>54</v>
      </c>
      <c r="D11" s="71" t="s">
        <v>55</v>
      </c>
      <c r="E11" s="71">
        <v>2.6</v>
      </c>
      <c r="F11" s="74" t="s">
        <v>238</v>
      </c>
      <c r="G11" s="71" t="str">
        <f>IF(Table5761[[#This Row],[R-value]]&gt;=2.2,"Yes","Lower Spec")</f>
        <v>Yes</v>
      </c>
      <c r="H11" s="75" t="s">
        <v>66</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row>
    <row r="12" spans="1:43" s="1" customFormat="1" ht="19.5" customHeight="1">
      <c r="A12" s="68" t="s">
        <v>234</v>
      </c>
      <c r="B12" s="68" t="s">
        <v>26</v>
      </c>
      <c r="C12" s="69" t="s">
        <v>54</v>
      </c>
      <c r="D12" s="71" t="s">
        <v>55</v>
      </c>
      <c r="E12" s="71">
        <v>2.8</v>
      </c>
      <c r="F12" s="74" t="s">
        <v>239</v>
      </c>
      <c r="G12" s="71" t="str">
        <f>IF(Table5761[[#This Row],[R-value]]&gt;=2.2,"Yes","Lower Spec")</f>
        <v>Yes</v>
      </c>
      <c r="H12" s="75" t="s">
        <v>66</v>
      </c>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row>
    <row r="13" spans="1:43" s="4" customFormat="1" ht="19.5" customHeight="1">
      <c r="A13" s="68" t="s">
        <v>234</v>
      </c>
      <c r="B13" s="68" t="s">
        <v>26</v>
      </c>
      <c r="C13" s="69" t="s">
        <v>54</v>
      </c>
      <c r="D13" s="71" t="s">
        <v>55</v>
      </c>
      <c r="E13" s="71">
        <v>3.5</v>
      </c>
      <c r="F13" s="74" t="s">
        <v>240</v>
      </c>
      <c r="G13" s="71" t="str">
        <f>IF(Table5761[[#This Row],[R-value]]&gt;=2.2,"Yes","Lower Spec")</f>
        <v>Yes</v>
      </c>
      <c r="H13" s="75" t="s">
        <v>66</v>
      </c>
    </row>
    <row r="14" spans="1:43" s="4" customFormat="1" ht="19.5" customHeight="1">
      <c r="A14" s="68" t="s">
        <v>52</v>
      </c>
      <c r="B14" s="68" t="s">
        <v>87</v>
      </c>
      <c r="C14" s="69" t="s">
        <v>54</v>
      </c>
      <c r="D14" s="69" t="s">
        <v>55</v>
      </c>
      <c r="E14" s="71">
        <v>2.2000000000000002</v>
      </c>
      <c r="F14" s="72" t="s">
        <v>88</v>
      </c>
      <c r="G14" s="71" t="str">
        <f>IF(Table5761[[#This Row],[R-value]]&gt;=2.2,"Yes","Lower Spec")</f>
        <v>Yes</v>
      </c>
      <c r="H14" s="69" t="s">
        <v>66</v>
      </c>
    </row>
    <row r="15" spans="1:43" s="4" customFormat="1" ht="19.5" customHeight="1">
      <c r="A15" s="68" t="s">
        <v>52</v>
      </c>
      <c r="B15" s="68" t="s">
        <v>87</v>
      </c>
      <c r="C15" s="69" t="s">
        <v>54</v>
      </c>
      <c r="D15" s="71" t="s">
        <v>55</v>
      </c>
      <c r="E15" s="71">
        <v>2.2999999999999998</v>
      </c>
      <c r="F15" s="72" t="s">
        <v>89</v>
      </c>
      <c r="G15" s="71" t="str">
        <f>IF(Table5761[[#This Row],[R-value]]&gt;=2.2,"Yes","Lower Spec")</f>
        <v>Yes</v>
      </c>
      <c r="H15" s="69" t="s">
        <v>66</v>
      </c>
    </row>
    <row r="16" spans="1:43" s="4" customFormat="1" ht="19.5" customHeight="1">
      <c r="A16" s="68" t="s">
        <v>52</v>
      </c>
      <c r="B16" s="68" t="s">
        <v>87</v>
      </c>
      <c r="C16" s="69" t="s">
        <v>54</v>
      </c>
      <c r="D16" s="69" t="s">
        <v>55</v>
      </c>
      <c r="E16" s="71">
        <v>2.4</v>
      </c>
      <c r="F16" s="72" t="s">
        <v>90</v>
      </c>
      <c r="G16" s="71" t="str">
        <f>IF(Table5761[[#This Row],[R-value]]&gt;=2.2,"Yes","Lower Spec")</f>
        <v>Yes</v>
      </c>
      <c r="H16" s="69" t="s">
        <v>66</v>
      </c>
    </row>
    <row r="17" spans="1:8" s="4" customFormat="1" ht="19.5" customHeight="1">
      <c r="A17" s="68" t="s">
        <v>52</v>
      </c>
      <c r="B17" s="68" t="s">
        <v>87</v>
      </c>
      <c r="C17" s="69" t="s">
        <v>54</v>
      </c>
      <c r="D17" s="71" t="s">
        <v>55</v>
      </c>
      <c r="E17" s="71">
        <v>2.6</v>
      </c>
      <c r="F17" s="72" t="s">
        <v>91</v>
      </c>
      <c r="G17" s="71" t="str">
        <f>IF(Table5761[[#This Row],[R-value]]&gt;=2.2,"Yes","Lower Spec")</f>
        <v>Yes</v>
      </c>
      <c r="H17" s="69" t="s">
        <v>66</v>
      </c>
    </row>
    <row r="18" spans="1:8" ht="19.5" customHeight="1">
      <c r="A18" s="68" t="s">
        <v>52</v>
      </c>
      <c r="B18" s="68" t="s">
        <v>87</v>
      </c>
      <c r="C18" s="69" t="s">
        <v>54</v>
      </c>
      <c r="D18" s="69" t="s">
        <v>55</v>
      </c>
      <c r="E18" s="71">
        <v>2.8</v>
      </c>
      <c r="F18" s="72" t="s">
        <v>92</v>
      </c>
      <c r="G18" s="71" t="str">
        <f>IF(Table5761[[#This Row],[R-value]]&gt;=2.2,"Yes","Lower Spec")</f>
        <v>Yes</v>
      </c>
      <c r="H18" s="69" t="s">
        <v>66</v>
      </c>
    </row>
    <row r="19" spans="1:8" ht="19.5" customHeight="1">
      <c r="A19" s="73" t="s">
        <v>181</v>
      </c>
      <c r="B19" s="68" t="s">
        <v>38</v>
      </c>
      <c r="C19" s="71" t="s">
        <v>54</v>
      </c>
      <c r="D19" s="71" t="s">
        <v>35</v>
      </c>
      <c r="E19" s="71">
        <v>2</v>
      </c>
      <c r="F19" s="72" t="s">
        <v>191</v>
      </c>
      <c r="G19" s="71" t="str">
        <f>IF(Table5761[[#This Row],[R-value]]&gt;=2.2,"Yes","Lower Spec")</f>
        <v>Lower Spec</v>
      </c>
      <c r="H19" s="69" t="s">
        <v>66</v>
      </c>
    </row>
    <row r="20" spans="1:8" ht="19.5" customHeight="1">
      <c r="A20" s="73" t="s">
        <v>181</v>
      </c>
      <c r="B20" s="68" t="s">
        <v>38</v>
      </c>
      <c r="C20" s="71" t="s">
        <v>54</v>
      </c>
      <c r="D20" s="71" t="s">
        <v>35</v>
      </c>
      <c r="E20" s="71">
        <v>2.2000000000000002</v>
      </c>
      <c r="F20" s="72" t="s">
        <v>192</v>
      </c>
      <c r="G20" s="71" t="str">
        <f>IF(Table5761[[#This Row],[R-value]]&gt;=2.2,"Yes","Lower Spec")</f>
        <v>Yes</v>
      </c>
      <c r="H20" s="69" t="s">
        <v>66</v>
      </c>
    </row>
    <row r="21" spans="1:8" ht="19.5" customHeight="1">
      <c r="A21" s="68" t="s">
        <v>181</v>
      </c>
      <c r="B21" s="68" t="s">
        <v>38</v>
      </c>
      <c r="C21" s="71" t="s">
        <v>54</v>
      </c>
      <c r="D21" s="71" t="s">
        <v>35</v>
      </c>
      <c r="E21" s="71">
        <v>2.5</v>
      </c>
      <c r="F21" s="72" t="s">
        <v>180</v>
      </c>
      <c r="G21" s="71" t="str">
        <f>IF(Table5761[[#This Row],[R-value]]&gt;=2.2,"Yes","Lower Spec")</f>
        <v>Yes</v>
      </c>
      <c r="H21" s="69" t="s">
        <v>66</v>
      </c>
    </row>
    <row r="22" spans="1:8" ht="19.5" customHeight="1">
      <c r="A22" s="68" t="s">
        <v>275</v>
      </c>
      <c r="B22" s="68" t="s">
        <v>16</v>
      </c>
      <c r="C22" s="71" t="s">
        <v>54</v>
      </c>
      <c r="D22" s="71" t="s">
        <v>55</v>
      </c>
      <c r="E22" s="71">
        <v>2.2000000000000002</v>
      </c>
      <c r="F22" s="72" t="s">
        <v>76</v>
      </c>
      <c r="G22" s="71" t="str">
        <f>IF(Table5761[[#This Row],[R-value]]&gt;=2.2,"Yes","Lower Spec")</f>
        <v>Yes</v>
      </c>
      <c r="H22" s="69" t="s">
        <v>66</v>
      </c>
    </row>
    <row r="23" spans="1:8" ht="19.5" customHeight="1">
      <c r="A23" s="68" t="s">
        <v>275</v>
      </c>
      <c r="B23" s="68" t="s">
        <v>16</v>
      </c>
      <c r="C23" s="71" t="s">
        <v>54</v>
      </c>
      <c r="D23" s="71" t="s">
        <v>55</v>
      </c>
      <c r="E23" s="71">
        <v>2.4</v>
      </c>
      <c r="F23" s="72" t="s">
        <v>77</v>
      </c>
      <c r="G23" s="71" t="str">
        <f>IF(Table5761[[#This Row],[R-value]]&gt;=2.2,"Yes","Lower Spec")</f>
        <v>Yes</v>
      </c>
      <c r="H23" s="69" t="s">
        <v>66</v>
      </c>
    </row>
    <row r="24" spans="1:8" ht="19.5" customHeight="1">
      <c r="A24" s="68" t="s">
        <v>275</v>
      </c>
      <c r="B24" s="68" t="s">
        <v>16</v>
      </c>
      <c r="C24" s="71" t="s">
        <v>54</v>
      </c>
      <c r="D24" s="71" t="s">
        <v>55</v>
      </c>
      <c r="E24" s="71">
        <v>2.6</v>
      </c>
      <c r="F24" s="72" t="s">
        <v>78</v>
      </c>
      <c r="G24" s="71" t="str">
        <f>IF(Table5761[[#This Row],[R-value]]&gt;=2.2,"Yes","Lower Spec")</f>
        <v>Yes</v>
      </c>
      <c r="H24" s="69" t="s">
        <v>66</v>
      </c>
    </row>
    <row r="25" spans="1:8" ht="19.5" customHeight="1">
      <c r="A25" s="68" t="s">
        <v>275</v>
      </c>
      <c r="B25" s="68" t="s">
        <v>16</v>
      </c>
      <c r="C25" s="71" t="s">
        <v>54</v>
      </c>
      <c r="D25" s="71" t="s">
        <v>55</v>
      </c>
      <c r="E25" s="71">
        <v>2.8</v>
      </c>
      <c r="F25" s="72" t="s">
        <v>79</v>
      </c>
      <c r="G25" s="71" t="str">
        <f>IF(Table5761[[#This Row],[R-value]]&gt;=2.2,"Yes","Lower Spec")</f>
        <v>Yes</v>
      </c>
      <c r="H25" s="69" t="s">
        <v>66</v>
      </c>
    </row>
    <row r="26" spans="1:8" ht="19.5" customHeight="1">
      <c r="A26" s="68" t="s">
        <v>261</v>
      </c>
      <c r="B26" s="68" t="s">
        <v>250</v>
      </c>
      <c r="C26" s="69" t="s">
        <v>54</v>
      </c>
      <c r="D26" s="69" t="s">
        <v>55</v>
      </c>
      <c r="E26" s="71">
        <v>2.2000000000000002</v>
      </c>
      <c r="F26" s="72" t="s">
        <v>262</v>
      </c>
      <c r="G26" s="71" t="str">
        <f>IF(Table5761[[#This Row],[R-value]]&gt;=2.2,"Yes","Lower Spec")</f>
        <v>Yes</v>
      </c>
      <c r="H26" s="69" t="s">
        <v>66</v>
      </c>
    </row>
    <row r="27" spans="1:8" ht="19.5" customHeight="1">
      <c r="A27" s="68" t="s">
        <v>261</v>
      </c>
      <c r="B27" s="68" t="s">
        <v>250</v>
      </c>
      <c r="C27" s="69" t="s">
        <v>54</v>
      </c>
      <c r="D27" s="69" t="s">
        <v>55</v>
      </c>
      <c r="E27" s="71">
        <v>2.6</v>
      </c>
      <c r="F27" s="72" t="s">
        <v>263</v>
      </c>
      <c r="G27" s="71" t="str">
        <f>IF(Table5761[[#This Row],[R-value]]&gt;=2.2,"Yes","Lower Spec")</f>
        <v>Yes</v>
      </c>
      <c r="H27" s="69" t="s">
        <v>66</v>
      </c>
    </row>
    <row r="28" spans="1:8" ht="19.5" customHeight="1">
      <c r="A28" s="68" t="s">
        <v>274</v>
      </c>
      <c r="B28" s="68" t="s">
        <v>85</v>
      </c>
      <c r="C28" s="69" t="s">
        <v>53</v>
      </c>
      <c r="D28" s="71" t="s">
        <v>35</v>
      </c>
      <c r="E28" s="71">
        <v>1.8</v>
      </c>
      <c r="F28" s="72" t="s">
        <v>245</v>
      </c>
      <c r="G28" s="71" t="str">
        <f>IF(Table5761[[#This Row],[R-value]]&gt;=2.2,"Yes","Lower Spec")</f>
        <v>Lower Spec</v>
      </c>
      <c r="H28" s="69" t="s">
        <v>246</v>
      </c>
    </row>
    <row r="29" spans="1:8" ht="19.5" customHeight="1">
      <c r="A29" s="68" t="s">
        <v>274</v>
      </c>
      <c r="B29" s="68" t="s">
        <v>85</v>
      </c>
      <c r="C29" s="69" t="s">
        <v>53</v>
      </c>
      <c r="D29" s="71" t="s">
        <v>35</v>
      </c>
      <c r="E29" s="71">
        <v>2.4</v>
      </c>
      <c r="F29" s="72" t="s">
        <v>244</v>
      </c>
      <c r="G29" s="71" t="str">
        <f>IF(Table5761[[#This Row],[R-value]]&gt;=2.2,"Yes","Lower Spec")</f>
        <v>Yes</v>
      </c>
      <c r="H29" s="69" t="s">
        <v>246</v>
      </c>
    </row>
    <row r="30" spans="1:8" ht="19.5" customHeight="1">
      <c r="A30" s="68" t="s">
        <v>274</v>
      </c>
      <c r="B30" s="68" t="s">
        <v>81</v>
      </c>
      <c r="C30" s="69" t="s">
        <v>53</v>
      </c>
      <c r="D30" s="71" t="s">
        <v>55</v>
      </c>
      <c r="E30" s="71">
        <v>1.8</v>
      </c>
      <c r="F30" s="72" t="s">
        <v>82</v>
      </c>
      <c r="G30" s="71" t="str">
        <f>IF(Table5761[[#This Row],[R-value]]&gt;=2.2,"Yes","Lower Spec")</f>
        <v>Lower Spec</v>
      </c>
      <c r="H30" s="69" t="s">
        <v>66</v>
      </c>
    </row>
    <row r="31" spans="1:8" ht="19.5" customHeight="1">
      <c r="A31" s="68" t="s">
        <v>274</v>
      </c>
      <c r="B31" s="68" t="s">
        <v>81</v>
      </c>
      <c r="C31" s="69" t="s">
        <v>54</v>
      </c>
      <c r="D31" s="71" t="s">
        <v>55</v>
      </c>
      <c r="E31" s="71">
        <v>2.2000000000000002</v>
      </c>
      <c r="F31" s="72" t="s">
        <v>179</v>
      </c>
      <c r="G31" s="71" t="str">
        <f>IF(Table5761[[#This Row],[R-value]]&gt;=2.2,"Yes","Lower Spec")</f>
        <v>Yes</v>
      </c>
      <c r="H31" s="69" t="s">
        <v>66</v>
      </c>
    </row>
    <row r="32" spans="1:8" ht="19.5" customHeight="1">
      <c r="A32" s="68" t="s">
        <v>274</v>
      </c>
      <c r="B32" s="68" t="s">
        <v>81</v>
      </c>
      <c r="C32" s="69" t="s">
        <v>53</v>
      </c>
      <c r="D32" s="71" t="s">
        <v>55</v>
      </c>
      <c r="E32" s="71">
        <v>2.2200000000000002</v>
      </c>
      <c r="F32" s="72" t="s">
        <v>83</v>
      </c>
      <c r="G32" s="71" t="str">
        <f>IF(Table5761[[#This Row],[R-value]]&gt;=2.2,"Yes","Lower Spec")</f>
        <v>Yes</v>
      </c>
      <c r="H32" s="69" t="s">
        <v>66</v>
      </c>
    </row>
    <row r="33" spans="1:43" ht="19.5" customHeight="1">
      <c r="A33" s="68" t="s">
        <v>274</v>
      </c>
      <c r="B33" s="68" t="s">
        <v>81</v>
      </c>
      <c r="C33" s="69" t="s">
        <v>53</v>
      </c>
      <c r="D33" s="71" t="s">
        <v>55</v>
      </c>
      <c r="E33" s="71">
        <v>2.4</v>
      </c>
      <c r="F33" s="72" t="s">
        <v>215</v>
      </c>
      <c r="G33" s="71" t="str">
        <f>IF(Table5761[[#This Row],[R-value]]&gt;=2.2,"Yes","Lower Spec")</f>
        <v>Yes</v>
      </c>
      <c r="H33" s="69" t="s">
        <v>66</v>
      </c>
    </row>
    <row r="34" spans="1:43" ht="19.5" customHeight="1">
      <c r="A34" s="68" t="s">
        <v>274</v>
      </c>
      <c r="B34" s="68" t="s">
        <v>81</v>
      </c>
      <c r="C34" s="69" t="s">
        <v>53</v>
      </c>
      <c r="D34" s="71" t="s">
        <v>55</v>
      </c>
      <c r="E34" s="71">
        <v>2.7</v>
      </c>
      <c r="F34" s="72" t="s">
        <v>84</v>
      </c>
      <c r="G34" s="71" t="str">
        <f>IF(Table5761[[#This Row],[R-value]]&gt;=2.2,"Yes","Lower Spec")</f>
        <v>Yes</v>
      </c>
      <c r="H34" s="69" t="s">
        <v>66</v>
      </c>
    </row>
    <row r="35" spans="1:43" ht="19.5" customHeight="1">
      <c r="A35" s="68" t="s">
        <v>4</v>
      </c>
      <c r="B35" s="68" t="s">
        <v>73</v>
      </c>
      <c r="C35" s="71" t="s">
        <v>53</v>
      </c>
      <c r="D35" s="71" t="s">
        <v>35</v>
      </c>
      <c r="E35" s="71">
        <v>1.8</v>
      </c>
      <c r="F35" s="72" t="s">
        <v>247</v>
      </c>
      <c r="G35" s="71" t="str">
        <f>IF(Table5761[[#This Row],[R-value]]&gt;=2.2,"Yes","Lower Spec")</f>
        <v>Lower Spec</v>
      </c>
      <c r="H35" s="69" t="s">
        <v>246</v>
      </c>
    </row>
    <row r="36" spans="1:43" ht="19.5" customHeight="1">
      <c r="A36" s="68" t="s">
        <v>4</v>
      </c>
      <c r="B36" s="68" t="s">
        <v>73</v>
      </c>
      <c r="C36" s="71" t="s">
        <v>53</v>
      </c>
      <c r="D36" s="71" t="s">
        <v>55</v>
      </c>
      <c r="E36" s="71">
        <v>1.8</v>
      </c>
      <c r="F36" s="72" t="s">
        <v>74</v>
      </c>
      <c r="G36" s="71" t="str">
        <f>IF(Table5761[[#This Row],[R-value]]&gt;=2.2,"Yes","Lower Spec")</f>
        <v>Lower Spec</v>
      </c>
      <c r="H36" s="69" t="s">
        <v>66</v>
      </c>
    </row>
    <row r="37" spans="1:43" s="11" customFormat="1" ht="19.5" customHeight="1">
      <c r="A37" s="68" t="s">
        <v>4</v>
      </c>
      <c r="B37" s="68" t="s">
        <v>73</v>
      </c>
      <c r="C37" s="71" t="s">
        <v>53</v>
      </c>
      <c r="D37" s="71" t="s">
        <v>55</v>
      </c>
      <c r="E37" s="71">
        <v>2.2000000000000002</v>
      </c>
      <c r="F37" s="72" t="s">
        <v>75</v>
      </c>
      <c r="G37" s="71" t="str">
        <f>IF(Table5761[[#This Row],[R-value]]&gt;=2.2,"Yes","Lower Spec")</f>
        <v>Yes</v>
      </c>
      <c r="H37" s="69" t="s">
        <v>66</v>
      </c>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9.5" customHeight="1">
      <c r="A38" s="68" t="s">
        <v>4</v>
      </c>
      <c r="B38" s="68" t="s">
        <v>73</v>
      </c>
      <c r="C38" s="71" t="s">
        <v>53</v>
      </c>
      <c r="D38" s="71" t="s">
        <v>35</v>
      </c>
      <c r="E38" s="71">
        <v>2.4</v>
      </c>
      <c r="F38" s="72" t="s">
        <v>248</v>
      </c>
      <c r="G38" s="71" t="str">
        <f>IF(Table5761[[#This Row],[R-value]]&gt;=2.2,"Yes","Lower Spec")</f>
        <v>Yes</v>
      </c>
      <c r="H38" s="69" t="s">
        <v>246</v>
      </c>
    </row>
    <row r="39" spans="1:43" ht="19.5" customHeight="1">
      <c r="A39" s="68" t="s">
        <v>4</v>
      </c>
      <c r="B39" s="68" t="s">
        <v>73</v>
      </c>
      <c r="C39" s="71" t="s">
        <v>53</v>
      </c>
      <c r="D39" s="71" t="s">
        <v>55</v>
      </c>
      <c r="E39" s="71">
        <v>2.4</v>
      </c>
      <c r="F39" s="72" t="s">
        <v>214</v>
      </c>
      <c r="G39" s="71" t="str">
        <f>IF(Table5761[[#This Row],[R-value]]&gt;=2.2,"Yes","Lower Spec")</f>
        <v>Yes</v>
      </c>
      <c r="H39" s="69" t="s">
        <v>66</v>
      </c>
    </row>
    <row r="40" spans="1:43" ht="19.5" customHeight="1">
      <c r="A40" s="68" t="s">
        <v>4</v>
      </c>
      <c r="B40" s="68" t="s">
        <v>277</v>
      </c>
      <c r="C40" s="71" t="s">
        <v>53</v>
      </c>
      <c r="D40" s="71" t="s">
        <v>55</v>
      </c>
      <c r="E40" s="71">
        <v>2.2000000000000002</v>
      </c>
      <c r="F40" s="72" t="s">
        <v>288</v>
      </c>
      <c r="G40" s="71" t="str">
        <f>IF(Table5761[[#This Row],[R-value]]&gt;=2.2,"Yes","Lower Spec")</f>
        <v>Yes</v>
      </c>
      <c r="H40" s="69" t="s">
        <v>66</v>
      </c>
    </row>
    <row r="41" spans="1:43" ht="19.5" customHeight="1">
      <c r="A41" s="68" t="s">
        <v>6</v>
      </c>
      <c r="B41" s="68" t="s">
        <v>8</v>
      </c>
      <c r="C41" s="69" t="s">
        <v>54</v>
      </c>
      <c r="D41" s="71" t="s">
        <v>55</v>
      </c>
      <c r="E41" s="71">
        <v>1.8</v>
      </c>
      <c r="F41" s="72" t="s">
        <v>72</v>
      </c>
      <c r="G41" s="71" t="str">
        <f>IF(Table5761[[#This Row],[R-value]]&gt;=2.2,"Yes","Lower Spec")</f>
        <v>Lower Spec</v>
      </c>
      <c r="H41" s="69" t="s">
        <v>66</v>
      </c>
    </row>
    <row r="42" spans="1:43" ht="19.5" customHeight="1">
      <c r="A42" s="68" t="s">
        <v>6</v>
      </c>
      <c r="B42" s="68" t="s">
        <v>193</v>
      </c>
      <c r="C42" s="71" t="s">
        <v>54</v>
      </c>
      <c r="D42" s="71" t="s">
        <v>55</v>
      </c>
      <c r="E42" s="71">
        <v>2.2000000000000002</v>
      </c>
      <c r="F42" s="72" t="s">
        <v>196</v>
      </c>
      <c r="G42" s="71" t="str">
        <f>IF(Table5761[[#This Row],[R-value]]&gt;=2.2,"Yes","Lower Spec")</f>
        <v>Yes</v>
      </c>
      <c r="H42" s="69" t="s">
        <v>66</v>
      </c>
    </row>
    <row r="43" spans="1:43" ht="19.5" customHeight="1">
      <c r="A43" s="68" t="s">
        <v>6</v>
      </c>
      <c r="B43" s="68" t="s">
        <v>193</v>
      </c>
      <c r="C43" s="71" t="s">
        <v>54</v>
      </c>
      <c r="D43" s="71" t="s">
        <v>55</v>
      </c>
      <c r="E43" s="71">
        <v>2.4</v>
      </c>
      <c r="F43" s="72" t="s">
        <v>195</v>
      </c>
      <c r="G43" s="71" t="str">
        <f>IF(Table5761[[#This Row],[R-value]]&gt;=2.2,"Yes","Lower Spec")</f>
        <v>Yes</v>
      </c>
      <c r="H43" s="69" t="s">
        <v>66</v>
      </c>
    </row>
    <row r="44" spans="1:43" ht="19.5" customHeight="1">
      <c r="A44" s="68" t="s">
        <v>6</v>
      </c>
      <c r="B44" s="68" t="s">
        <v>70</v>
      </c>
      <c r="C44" s="69" t="s">
        <v>54</v>
      </c>
      <c r="D44" s="71" t="s">
        <v>55</v>
      </c>
      <c r="E44" s="71">
        <v>2.4</v>
      </c>
      <c r="F44" s="72" t="s">
        <v>71</v>
      </c>
      <c r="G44" s="71" t="str">
        <f>IF(Table5761[[#This Row],[R-value]]&gt;=2.2,"Yes","Lower Spec")</f>
        <v>Yes</v>
      </c>
      <c r="H44" s="69" t="s">
        <v>66</v>
      </c>
    </row>
    <row r="45" spans="1:43" ht="19.5" customHeight="1">
      <c r="A45" s="68" t="s">
        <v>6</v>
      </c>
      <c r="B45" s="68" t="s">
        <v>194</v>
      </c>
      <c r="C45" s="71" t="s">
        <v>54</v>
      </c>
      <c r="D45" s="71" t="s">
        <v>55</v>
      </c>
      <c r="E45" s="71">
        <v>2.6</v>
      </c>
      <c r="F45" s="72" t="s">
        <v>197</v>
      </c>
      <c r="G45" s="71" t="str">
        <f>IF(Table5761[[#This Row],[R-value]]&gt;=2.2,"Yes","Lower Spec")</f>
        <v>Yes</v>
      </c>
      <c r="H45" s="69" t="s">
        <v>66</v>
      </c>
    </row>
    <row r="46" spans="1:43" ht="19.5" customHeight="1">
      <c r="A46" s="68" t="s">
        <v>6</v>
      </c>
      <c r="B46" s="68" t="s">
        <v>194</v>
      </c>
      <c r="C46" s="71" t="s">
        <v>54</v>
      </c>
      <c r="D46" s="71" t="s">
        <v>55</v>
      </c>
      <c r="E46" s="71">
        <v>2.8</v>
      </c>
      <c r="F46" s="72" t="s">
        <v>198</v>
      </c>
      <c r="G46" s="71" t="str">
        <f>IF(Table5761[[#This Row],[R-value]]&gt;=2.2,"Yes","Lower Spec")</f>
        <v>Yes</v>
      </c>
      <c r="H46" s="69" t="s">
        <v>66</v>
      </c>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1:43" s="4" customFormat="1" ht="20.100000000000001" customHeight="1">
      <c r="A47" s="29" t="s">
        <v>25</v>
      </c>
      <c r="B47" s="25"/>
      <c r="C47" s="30"/>
      <c r="D47" s="26"/>
      <c r="E47" s="31"/>
      <c r="F47" s="31"/>
      <c r="G47" s="24"/>
      <c r="H47" s="24"/>
    </row>
    <row r="48" spans="1:43" s="4" customFormat="1" ht="34.9" customHeight="1">
      <c r="A48" s="32" t="s">
        <v>24</v>
      </c>
      <c r="B48" s="105" t="s">
        <v>37</v>
      </c>
      <c r="C48" s="105"/>
      <c r="D48" s="105"/>
      <c r="E48" s="105"/>
      <c r="F48" s="105"/>
      <c r="G48" s="105"/>
      <c r="H48" s="105"/>
    </row>
    <row r="49" spans="3:7" s="4" customFormat="1" ht="20.100000000000001" hidden="1" customHeight="1">
      <c r="C49" s="5"/>
      <c r="D49" s="5"/>
      <c r="E49" s="6"/>
      <c r="F49" s="6"/>
      <c r="G49" s="6"/>
    </row>
    <row r="50" spans="3:7" s="4" customFormat="1" ht="20.100000000000001" hidden="1" customHeight="1">
      <c r="C50" s="5"/>
      <c r="D50" s="5"/>
      <c r="E50" s="6"/>
      <c r="F50" s="6"/>
      <c r="G50" s="6"/>
    </row>
    <row r="51" spans="3:7" s="4" customFormat="1" ht="20.100000000000001" hidden="1" customHeight="1">
      <c r="C51" s="5"/>
      <c r="D51" s="5"/>
      <c r="E51" s="6"/>
      <c r="F51" s="6"/>
      <c r="G51" s="6"/>
    </row>
    <row r="52" spans="3:7" s="4" customFormat="1" ht="20.100000000000001" hidden="1" customHeight="1">
      <c r="C52" s="5"/>
      <c r="D52" s="5"/>
      <c r="E52" s="6"/>
      <c r="F52" s="6"/>
      <c r="G52" s="6"/>
    </row>
    <row r="53" spans="3:7" s="4" customFormat="1" ht="20.100000000000001" hidden="1" customHeight="1">
      <c r="C53" s="5"/>
      <c r="D53" s="5"/>
      <c r="E53" s="6"/>
      <c r="F53" s="6"/>
      <c r="G53" s="6"/>
    </row>
    <row r="54" spans="3:7" s="4" customFormat="1" ht="20.100000000000001" hidden="1" customHeight="1">
      <c r="C54" s="5"/>
      <c r="D54" s="5"/>
      <c r="E54" s="6"/>
      <c r="F54" s="6"/>
      <c r="G54" s="6"/>
    </row>
    <row r="55" spans="3:7" s="4" customFormat="1" ht="20.100000000000001" hidden="1" customHeight="1">
      <c r="C55" s="5"/>
      <c r="D55" s="5"/>
      <c r="E55" s="6"/>
      <c r="F55" s="6"/>
      <c r="G55" s="6"/>
    </row>
    <row r="56" spans="3:7" s="4" customFormat="1" ht="20.100000000000001" hidden="1" customHeight="1">
      <c r="C56" s="5"/>
      <c r="D56" s="5"/>
      <c r="E56" s="6"/>
      <c r="F56" s="6"/>
      <c r="G56" s="6"/>
    </row>
    <row r="57" spans="3:7" s="4" customFormat="1" ht="20.100000000000001" hidden="1" customHeight="1">
      <c r="C57" s="5"/>
      <c r="D57" s="5"/>
      <c r="E57" s="6"/>
      <c r="F57" s="6"/>
      <c r="G57" s="6"/>
    </row>
    <row r="58" spans="3:7" s="4" customFormat="1" ht="20.100000000000001" hidden="1" customHeight="1">
      <c r="C58" s="5"/>
      <c r="D58" s="5"/>
      <c r="E58" s="6"/>
      <c r="F58" s="6"/>
      <c r="G58" s="6"/>
    </row>
    <row r="59" spans="3:7" s="4" customFormat="1" ht="20.100000000000001" hidden="1" customHeight="1">
      <c r="C59" s="5"/>
      <c r="D59" s="5"/>
      <c r="E59" s="6"/>
      <c r="F59" s="6"/>
      <c r="G59" s="6"/>
    </row>
    <row r="60" spans="3:7" s="4" customFormat="1" ht="20.100000000000001" hidden="1" customHeight="1">
      <c r="C60" s="5"/>
      <c r="D60" s="5"/>
      <c r="E60" s="6"/>
      <c r="F60" s="6"/>
      <c r="G60" s="6"/>
    </row>
    <row r="61" spans="3:7" s="4" customFormat="1" ht="20.100000000000001" hidden="1" customHeight="1">
      <c r="C61" s="5"/>
      <c r="D61" s="5"/>
      <c r="E61" s="6"/>
      <c r="F61" s="6"/>
      <c r="G61" s="6"/>
    </row>
    <row r="62" spans="3:7" s="4" customFormat="1" ht="20.100000000000001" hidden="1" customHeight="1">
      <c r="C62" s="5"/>
      <c r="D62" s="5"/>
      <c r="E62" s="6"/>
      <c r="F62" s="6"/>
      <c r="G62" s="6"/>
    </row>
    <row r="63" spans="3:7" s="4" customFormat="1" ht="20.100000000000001" hidden="1" customHeight="1">
      <c r="C63" s="5"/>
      <c r="D63" s="5"/>
      <c r="E63" s="6"/>
      <c r="F63" s="6"/>
      <c r="G63" s="6"/>
    </row>
    <row r="64" spans="3:7" s="4" customFormat="1" ht="20.100000000000001" hidden="1" customHeight="1">
      <c r="C64" s="5"/>
      <c r="D64" s="5"/>
      <c r="E64" s="6"/>
      <c r="F64" s="6"/>
      <c r="G64" s="6"/>
    </row>
    <row r="65" spans="3:7" s="4" customFormat="1" ht="20.100000000000001" hidden="1" customHeight="1">
      <c r="C65" s="5"/>
      <c r="D65" s="5"/>
      <c r="E65" s="6"/>
      <c r="F65" s="6"/>
      <c r="G65" s="6"/>
    </row>
    <row r="66" spans="3:7" s="4" customFormat="1" ht="20.100000000000001" hidden="1" customHeight="1">
      <c r="C66" s="5"/>
      <c r="D66" s="5"/>
      <c r="E66" s="6"/>
      <c r="F66" s="6"/>
      <c r="G66" s="6"/>
    </row>
    <row r="67" spans="3:7" s="4" customFormat="1" ht="20.100000000000001" hidden="1" customHeight="1">
      <c r="C67" s="5"/>
      <c r="D67" s="5"/>
      <c r="E67" s="6"/>
      <c r="F67" s="6"/>
      <c r="G67" s="6"/>
    </row>
    <row r="68" spans="3:7" s="4" customFormat="1" ht="20.100000000000001" hidden="1" customHeight="1">
      <c r="C68" s="5"/>
      <c r="D68" s="5"/>
      <c r="E68" s="6"/>
      <c r="F68" s="6"/>
      <c r="G68" s="6"/>
    </row>
    <row r="69" spans="3:7" s="4" customFormat="1" ht="20.100000000000001" hidden="1" customHeight="1">
      <c r="C69" s="5"/>
      <c r="D69" s="5"/>
      <c r="E69" s="6"/>
      <c r="F69" s="6"/>
      <c r="G69" s="6"/>
    </row>
    <row r="70" spans="3:7" s="4" customFormat="1" ht="20.100000000000001" hidden="1" customHeight="1">
      <c r="C70" s="5"/>
      <c r="D70" s="5"/>
      <c r="E70" s="6"/>
      <c r="F70" s="6"/>
      <c r="G70" s="6"/>
    </row>
    <row r="71" spans="3:7" s="4" customFormat="1" ht="20.100000000000001" hidden="1" customHeight="1">
      <c r="C71" s="5"/>
      <c r="D71" s="5"/>
      <c r="E71" s="6"/>
      <c r="F71" s="6"/>
      <c r="G71" s="6"/>
    </row>
    <row r="72" spans="3:7" s="4" customFormat="1" ht="20.100000000000001" hidden="1" customHeight="1">
      <c r="C72" s="5"/>
      <c r="D72" s="5"/>
      <c r="E72" s="6"/>
      <c r="F72" s="6"/>
      <c r="G72" s="6"/>
    </row>
    <row r="73" spans="3:7" s="4" customFormat="1" ht="20.100000000000001" hidden="1" customHeight="1">
      <c r="C73" s="5"/>
      <c r="D73" s="5"/>
      <c r="E73" s="6"/>
      <c r="F73" s="6"/>
      <c r="G73" s="6"/>
    </row>
    <row r="74" spans="3:7" s="4" customFormat="1" ht="20.100000000000001" hidden="1" customHeight="1">
      <c r="C74" s="5"/>
      <c r="D74" s="5"/>
      <c r="E74" s="6"/>
      <c r="F74" s="6"/>
      <c r="G74" s="6"/>
    </row>
    <row r="75" spans="3:7" s="4" customFormat="1" ht="20.100000000000001" hidden="1" customHeight="1">
      <c r="C75" s="5"/>
      <c r="D75" s="5"/>
      <c r="E75" s="6"/>
      <c r="F75" s="6"/>
      <c r="G75" s="6"/>
    </row>
    <row r="76" spans="3:7" s="4" customFormat="1" ht="20.100000000000001" hidden="1" customHeight="1">
      <c r="C76" s="5"/>
      <c r="D76" s="5"/>
      <c r="E76" s="6"/>
      <c r="F76" s="6"/>
      <c r="G76" s="6"/>
    </row>
    <row r="77" spans="3:7" s="4" customFormat="1" ht="20.100000000000001" hidden="1" customHeight="1">
      <c r="C77" s="5"/>
      <c r="D77" s="5"/>
      <c r="E77" s="6"/>
      <c r="F77" s="6"/>
      <c r="G77" s="6"/>
    </row>
    <row r="78" spans="3:7" s="4" customFormat="1" ht="20.100000000000001" hidden="1" customHeight="1">
      <c r="C78" s="5"/>
      <c r="D78" s="5"/>
      <c r="E78" s="6"/>
      <c r="F78" s="6"/>
      <c r="G78" s="6"/>
    </row>
    <row r="79" spans="3:7" s="4" customFormat="1" ht="20.100000000000001" hidden="1" customHeight="1">
      <c r="C79" s="5"/>
      <c r="D79" s="5"/>
      <c r="E79" s="6"/>
      <c r="F79" s="6"/>
      <c r="G79" s="6"/>
    </row>
    <row r="80" spans="3:7" s="4" customFormat="1" ht="20.100000000000001" hidden="1" customHeight="1">
      <c r="C80" s="5"/>
      <c r="D80" s="5"/>
      <c r="E80" s="6"/>
      <c r="F80" s="6"/>
      <c r="G80" s="6"/>
    </row>
    <row r="81" spans="3:7" s="4" customFormat="1" ht="20.100000000000001" hidden="1" customHeight="1">
      <c r="C81" s="5"/>
      <c r="D81" s="5"/>
      <c r="E81" s="6"/>
      <c r="F81" s="6"/>
      <c r="G81" s="6"/>
    </row>
    <row r="82" spans="3:7" s="4" customFormat="1" ht="20.100000000000001" hidden="1" customHeight="1">
      <c r="C82" s="5"/>
      <c r="D82" s="5"/>
      <c r="E82" s="6"/>
      <c r="F82" s="6"/>
      <c r="G82" s="6"/>
    </row>
    <row r="83" spans="3:7" s="4" customFormat="1" ht="20.100000000000001" hidden="1" customHeight="1">
      <c r="C83" s="5"/>
      <c r="D83" s="5"/>
      <c r="E83" s="6"/>
      <c r="F83" s="6"/>
      <c r="G83" s="6"/>
    </row>
    <row r="84" spans="3:7" s="4" customFormat="1" ht="20.100000000000001" hidden="1" customHeight="1">
      <c r="C84" s="5"/>
      <c r="D84" s="5"/>
      <c r="E84" s="6"/>
      <c r="F84" s="6"/>
      <c r="G84" s="6"/>
    </row>
    <row r="85" spans="3:7" s="4" customFormat="1" ht="20.100000000000001" hidden="1" customHeight="1">
      <c r="C85" s="5"/>
      <c r="D85" s="5"/>
      <c r="E85" s="6"/>
      <c r="F85" s="6"/>
      <c r="G85" s="6"/>
    </row>
    <row r="86" spans="3:7" s="4" customFormat="1" ht="20.100000000000001" hidden="1" customHeight="1">
      <c r="C86" s="5"/>
      <c r="D86" s="5"/>
      <c r="E86" s="6"/>
      <c r="F86" s="6"/>
      <c r="G86" s="6"/>
    </row>
    <row r="87" spans="3:7" s="4" customFormat="1" ht="20.100000000000001" hidden="1" customHeight="1">
      <c r="C87" s="5"/>
      <c r="D87" s="5"/>
      <c r="E87" s="6"/>
      <c r="F87" s="6"/>
      <c r="G87" s="6"/>
    </row>
    <row r="88" spans="3:7" s="4" customFormat="1" ht="20.100000000000001" hidden="1" customHeight="1">
      <c r="C88" s="5"/>
      <c r="D88" s="5"/>
      <c r="E88" s="6"/>
      <c r="F88" s="6"/>
      <c r="G88" s="6"/>
    </row>
    <row r="89" spans="3:7" s="4" customFormat="1" ht="20.100000000000001" hidden="1" customHeight="1">
      <c r="C89" s="5"/>
      <c r="D89" s="5"/>
      <c r="E89" s="6"/>
      <c r="F89" s="6"/>
      <c r="G89" s="6"/>
    </row>
    <row r="90" spans="3:7" s="4" customFormat="1" ht="20.100000000000001" hidden="1" customHeight="1">
      <c r="C90" s="5"/>
      <c r="D90" s="5"/>
      <c r="E90" s="6"/>
      <c r="F90" s="6"/>
      <c r="G90" s="6"/>
    </row>
    <row r="91" spans="3:7" s="4" customFormat="1" ht="20.100000000000001" hidden="1" customHeight="1">
      <c r="C91" s="5"/>
      <c r="D91" s="5"/>
      <c r="E91" s="6"/>
      <c r="F91" s="6"/>
      <c r="G91" s="6"/>
    </row>
    <row r="92" spans="3:7" s="4" customFormat="1" ht="20.100000000000001" hidden="1" customHeight="1">
      <c r="C92" s="5"/>
      <c r="D92" s="5"/>
      <c r="E92" s="6"/>
      <c r="F92" s="6"/>
      <c r="G92" s="6"/>
    </row>
    <row r="93" spans="3:7" s="4" customFormat="1" ht="20.100000000000001" hidden="1" customHeight="1">
      <c r="C93" s="5"/>
      <c r="D93" s="5"/>
      <c r="E93" s="6"/>
      <c r="F93" s="6"/>
      <c r="G93" s="6"/>
    </row>
    <row r="94" spans="3:7" s="4" customFormat="1" ht="20.100000000000001" hidden="1" customHeight="1">
      <c r="C94" s="5"/>
      <c r="D94" s="5"/>
      <c r="E94" s="6"/>
      <c r="F94" s="6"/>
      <c r="G94" s="6"/>
    </row>
    <row r="95" spans="3:7" s="4" customFormat="1" ht="20.100000000000001" hidden="1" customHeight="1">
      <c r="C95" s="5"/>
      <c r="D95" s="5"/>
      <c r="E95" s="6"/>
      <c r="F95" s="6"/>
      <c r="G95" s="6"/>
    </row>
    <row r="96" spans="3:7" s="4" customFormat="1" ht="20.100000000000001" hidden="1" customHeight="1">
      <c r="C96" s="5"/>
      <c r="D96" s="5"/>
      <c r="E96" s="6"/>
      <c r="F96" s="6"/>
      <c r="G96" s="6"/>
    </row>
    <row r="97" spans="1:8" s="4" customFormat="1" ht="20.100000000000001" hidden="1" customHeight="1">
      <c r="C97" s="5"/>
      <c r="D97" s="5"/>
      <c r="E97" s="6"/>
      <c r="F97" s="6"/>
      <c r="G97" s="6"/>
    </row>
    <row r="98" spans="1:8" s="4" customFormat="1" ht="20.100000000000001" hidden="1" customHeight="1">
      <c r="C98" s="5"/>
      <c r="D98" s="5"/>
      <c r="E98" s="6"/>
      <c r="F98" s="6"/>
      <c r="G98" s="6"/>
    </row>
    <row r="99" spans="1:8" s="4" customFormat="1" ht="20.100000000000001" hidden="1" customHeight="1">
      <c r="C99" s="5"/>
      <c r="D99" s="5"/>
      <c r="E99" s="6"/>
      <c r="F99" s="6"/>
      <c r="G99" s="6"/>
    </row>
    <row r="100" spans="1:8" s="4" customFormat="1" ht="20.100000000000001" hidden="1" customHeight="1">
      <c r="C100" s="5"/>
      <c r="D100" s="5"/>
      <c r="E100" s="6"/>
      <c r="F100" s="6"/>
      <c r="G100" s="6"/>
    </row>
    <row r="101" spans="1:8" s="4" customFormat="1" ht="20.100000000000001" hidden="1" customHeight="1">
      <c r="C101" s="5"/>
      <c r="D101" s="5"/>
      <c r="E101" s="6"/>
      <c r="F101" s="6"/>
      <c r="G101" s="6"/>
    </row>
    <row r="102" spans="1:8" s="4" customFormat="1" ht="20.100000000000001" hidden="1" customHeight="1">
      <c r="C102" s="5"/>
      <c r="D102" s="5"/>
      <c r="E102" s="6"/>
      <c r="F102" s="6"/>
      <c r="G102" s="6"/>
    </row>
    <row r="103" spans="1:8" s="4" customFormat="1" ht="20.100000000000001" hidden="1" customHeight="1">
      <c r="C103" s="5"/>
      <c r="D103" s="5"/>
      <c r="E103" s="6"/>
      <c r="F103" s="6"/>
      <c r="G103" s="6"/>
    </row>
    <row r="104" spans="1:8" s="4" customFormat="1" ht="20.100000000000001" hidden="1" customHeight="1">
      <c r="C104" s="5"/>
      <c r="D104" s="5"/>
      <c r="E104" s="6"/>
      <c r="F104" s="6"/>
      <c r="G104" s="6"/>
    </row>
    <row r="105" spans="1:8" s="4" customFormat="1" ht="20.100000000000001" hidden="1" customHeight="1">
      <c r="C105" s="5"/>
      <c r="D105" s="5"/>
      <c r="E105" s="6"/>
      <c r="F105" s="6"/>
      <c r="G105" s="6"/>
    </row>
    <row r="106" spans="1:8" ht="20.100000000000001" hidden="1" customHeight="1">
      <c r="A106" s="4"/>
      <c r="B106" s="4"/>
      <c r="C106" s="5"/>
      <c r="D106" s="5"/>
      <c r="E106" s="6"/>
      <c r="F106" s="6"/>
      <c r="G106" s="6"/>
      <c r="H106" s="4"/>
    </row>
  </sheetData>
  <sheetProtection algorithmName="SHA-512" hashValue="GQ6h6J2IqwxZxmEuccx+4XF9f3WIHUvkQ8LUOa35I0fYocSPjC2Xfa5H+tf9k7TQe8mwyY5JIs2ao0qKGOt6jw==" saltValue="EnYyiH9Sm7/khlPX+nJ4nA==" spinCount="100000" sheet="1" objects="1" scenarios="1" autoFilter="0"/>
  <mergeCells count="2">
    <mergeCell ref="A1:H2"/>
    <mergeCell ref="B48:H48"/>
  </mergeCells>
  <phoneticPr fontId="19" type="noConversion"/>
  <conditionalFormatting sqref="G4:G46">
    <cfRule type="containsText" dxfId="1" priority="1" operator="containsText" text="Yes">
      <formula>NOT(ISERROR(SEARCH("Yes",G4)))</formula>
    </cfRule>
  </conditionalFormatting>
  <printOptions horizontalCentered="1" gridLines="1"/>
  <pageMargins left="0.39370078740157483" right="0.39370078740157483" top="0.78740157480314965" bottom="0.78740157480314965" header="0.51181102362204722" footer="0.51181102362204722"/>
  <pageSetup paperSize="9" scale="52" fitToHeight="12" orientation="portrait" r:id="rId1"/>
  <headerFooter alignWithMargins="0">
    <oddHeader>&amp;C&amp;G</oddHead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
  <sheetViews>
    <sheetView showGridLines="0" zoomScale="90" zoomScaleNormal="90" workbookViewId="0">
      <selection sqref="A1:D1"/>
    </sheetView>
  </sheetViews>
  <sheetFormatPr defaultColWidth="0" defaultRowHeight="20.100000000000001" customHeight="1" zeroHeight="1"/>
  <cols>
    <col min="1" max="1" width="27.85546875" bestFit="1" customWidth="1"/>
    <col min="2" max="2" width="22.85546875" bestFit="1" customWidth="1"/>
    <col min="3" max="3" width="11.28515625" style="9" bestFit="1" customWidth="1"/>
    <col min="4" max="4" width="14.85546875" style="9" bestFit="1" customWidth="1"/>
    <col min="5" max="5" width="19.5703125" hidden="1" customWidth="1"/>
    <col min="6" max="16384" width="9.140625" hidden="1"/>
  </cols>
  <sheetData>
    <row r="1" spans="1:5" ht="32.25" customHeight="1">
      <c r="A1" s="106" t="s">
        <v>272</v>
      </c>
      <c r="B1" s="107"/>
      <c r="C1" s="107"/>
      <c r="D1" s="108"/>
    </row>
    <row r="2" spans="1:5" s="1" customFormat="1" ht="39" customHeight="1" thickBot="1">
      <c r="A2" s="76" t="s">
        <v>21</v>
      </c>
      <c r="B2" s="76" t="s">
        <v>33</v>
      </c>
      <c r="C2" s="76" t="s">
        <v>0</v>
      </c>
      <c r="D2" s="76" t="s">
        <v>265</v>
      </c>
      <c r="E2" s="7"/>
    </row>
    <row r="3" spans="1:5" ht="20.100000000000001" customHeight="1">
      <c r="A3" s="84" t="s">
        <v>3</v>
      </c>
      <c r="B3" s="85" t="s">
        <v>40</v>
      </c>
      <c r="C3" s="85">
        <v>1.2</v>
      </c>
      <c r="D3" s="82" t="s">
        <v>273</v>
      </c>
    </row>
    <row r="4" spans="1:5" ht="20.100000000000001" customHeight="1">
      <c r="A4" s="86" t="s">
        <v>181</v>
      </c>
      <c r="B4" s="67" t="s">
        <v>23</v>
      </c>
      <c r="C4" s="67">
        <v>1.1000000000000001</v>
      </c>
      <c r="D4" s="83" t="s">
        <v>273</v>
      </c>
    </row>
    <row r="5" spans="1:5" ht="20.100000000000001" customHeight="1">
      <c r="A5" s="86" t="s">
        <v>6</v>
      </c>
      <c r="B5" s="67" t="s">
        <v>10</v>
      </c>
      <c r="C5" s="67">
        <v>1.3</v>
      </c>
      <c r="D5" s="83" t="s">
        <v>273</v>
      </c>
    </row>
    <row r="6" spans="1:5" ht="20.100000000000001" customHeight="1">
      <c r="A6" s="86" t="s">
        <v>5</v>
      </c>
      <c r="B6" s="67" t="s">
        <v>10</v>
      </c>
      <c r="C6" s="67">
        <v>1.1000000000000001</v>
      </c>
      <c r="D6" s="83" t="s">
        <v>273</v>
      </c>
    </row>
    <row r="8" spans="1:5" ht="20.100000000000001" hidden="1" customHeight="1">
      <c r="A8" s="8"/>
    </row>
  </sheetData>
  <sheetProtection algorithmName="SHA-512" hashValue="g40/eV/LmJiDc40UsYPvQuALUiOCc+2585vjRl3hAeDZIBQ55GNdzMMS3yCkMd3PPccjGbIyeVgBxCpA8lLaGA==" saltValue="5i96L1+nFJnfJKF0K59kgw==" spinCount="100000" sheet="1" objects="1" scenarios="1" autoFilter="0"/>
  <mergeCells count="1">
    <mergeCell ref="A1:D1"/>
  </mergeCells>
  <phoneticPr fontId="2" type="noConversion"/>
  <conditionalFormatting sqref="E4:E8">
    <cfRule type="cellIs" dxfId="0" priority="1" stopIfTrue="1" operator="equal">
      <formula>"expired test"</formula>
    </cfRule>
  </conditionalFormatting>
  <printOptions horizontalCentered="1" gridLines="1"/>
  <pageMargins left="0.39370078740157483" right="0.39370078740157483" top="0.78740157480314965" bottom="0.78740157480314965" header="0.51181102362204722" footer="0.51181102362204722"/>
  <pageSetup paperSize="9" orientation="portrait" r:id="rId1"/>
  <headerFooter alignWithMargins="0">
    <oddHeader>&amp;LList of accepted products: Cylinder wrap&amp;C&amp;G</oddHeader>
    <oddFooter>&amp;REnergy Efficiency and Conservation Authority</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21524e96-ec98-4da0-a122-419156e7d6b0">
      <Terms xmlns="http://schemas.microsoft.com/office/infopath/2007/PartnerControls"/>
    </TaxKeywordTaxHTField>
    <TaxCatchAll xmlns="21524e96-ec98-4da0-a122-419156e7d6b0" xsi:nil="true"/>
    <Approved xmlns="21524e96-ec98-4da0-a122-419156e7d6b0">false</Approved>
    <C3TopicNote xmlns="21524e96-ec98-4da0-a122-419156e7d6b0">
      <Terms xmlns="http://schemas.microsoft.com/office/infopath/2007/PartnerControls"/>
    </C3TopicNote>
    <ManufacturerName xmlns="21524e96-ec98-4da0-a122-419156e7d6b0" xsi:nil="true"/>
    <lcf76f155ced4ddcb4097134ff3c332f xmlns="4be9c357-80a5-470d-9f08-cbeef35c1f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xcel Spreadsheet" ma:contentTypeID="0x0101001EE4DDCAF0A32E48A6AB539EEF162CE504001321AD52A46F3447A27596DC62651B10" ma:contentTypeVersion="11" ma:contentTypeDescription="Create a new Excel Spreadsheet" ma:contentTypeScope="" ma:versionID="c85f12f653a2ed38ad8d3c515d090710">
  <xsd:schema xmlns:xsd="http://www.w3.org/2001/XMLSchema" xmlns:xs="http://www.w3.org/2001/XMLSchema" xmlns:p="http://schemas.microsoft.com/office/2006/metadata/properties" xmlns:ns2="21524e96-ec98-4da0-a122-419156e7d6b0" xmlns:ns3="4be9c357-80a5-470d-9f08-cbeef35c1f78" targetNamespace="http://schemas.microsoft.com/office/2006/metadata/properties" ma:root="true" ma:fieldsID="9796a58fd3789e89fccbbabde763731b" ns2:_="" ns3:_="">
    <xsd:import namespace="21524e96-ec98-4da0-a122-419156e7d6b0"/>
    <xsd:import namespace="4be9c357-80a5-470d-9f08-cbeef35c1f78"/>
    <xsd:element name="properties">
      <xsd:complexType>
        <xsd:sequence>
          <xsd:element name="documentManagement">
            <xsd:complexType>
              <xsd:all>
                <xsd:element ref="ns2:TaxCatchAll" minOccurs="0"/>
                <xsd:element ref="ns2:ManufacturerName" minOccurs="0"/>
                <xsd:element ref="ns2:Approved" minOccurs="0"/>
                <xsd:element ref="ns2:C3TopicNote" minOccurs="0"/>
                <xsd:element ref="ns2:TaxKeywordTaxHTField" minOccurs="0"/>
                <xsd:element ref="ns2:TaxCatchAllLabe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24e96-ec98-4da0-a122-419156e7d6b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8e6c90-db33-4063-a545-72adde7d5b49}" ma:internalName="TaxCatchAll" ma:readOnly="false" ma:showField="CatchAllData" ma:web="21524e96-ec98-4da0-a122-419156e7d6b0">
      <xsd:complexType>
        <xsd:complexContent>
          <xsd:extension base="dms:MultiChoiceLookup">
            <xsd:sequence>
              <xsd:element name="Value" type="dms:Lookup" maxOccurs="unbounded" minOccurs="0" nillable="true"/>
            </xsd:sequence>
          </xsd:extension>
        </xsd:complexContent>
      </xsd:complexType>
    </xsd:element>
    <xsd:element name="ManufacturerName" ma:index="11" nillable="true" ma:displayName="Manufacturer Name" ma:internalName="ManufacturerName" ma:readOnly="false">
      <xsd:simpleType>
        <xsd:restriction base="dms:Text"/>
      </xsd:simpleType>
    </xsd:element>
    <xsd:element name="Approved" ma:index="12" nillable="true" ma:displayName="Approved?" ma:default="0" ma:internalName="Approved" ma:readOnly="false">
      <xsd:simpleType>
        <xsd:restriction base="dms:Boolean"/>
      </xsd:simpleType>
    </xsd:element>
    <xsd:element name="C3TopicNote" ma:index="13" nillable="true" ma:taxonomy="true" ma:internalName="C3TopicNote" ma:taxonomyFieldName="C3Topic" ma:displayName="Topic" ma:readOnly="false" ma:fieldId="{6a3fe89f-a6dd-4490-a9c1-3ef38d67b8c7}" ma:sspId="251bc273-1602-4fac-9ab0-4c4e1ac79c83" ma:termSetId="82541825-1e4c-4e18-9c16-e4bb77f46ae6" ma:anchorId="c6e58e4d-1136-474c-b9a2-82d3062642e5"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readOnly="false" ma:fieldId="{23f27201-bee3-471e-b2e7-b64fd8b7ca38}" ma:taxonomyMulti="true" ma:sspId="251bc273-1602-4fac-9ab0-4c4e1ac79c83" ma:termSetId="00000000-0000-0000-0000-000000000000" ma:anchorId="00000000-0000-0000-0000-000000000000" ma:open="true" ma:isKeyword="true">
      <xsd:complexType>
        <xsd:sequence>
          <xsd:element ref="pc:Terms" minOccurs="0" maxOccurs="1"/>
        </xsd:sequence>
      </xsd:complexType>
    </xsd:element>
    <xsd:element name="TaxCatchAllLabel" ma:index="15" nillable="true" ma:displayName="Taxonomy Catch All Column1" ma:hidden="true" ma:list="{678e6c90-db33-4063-a545-72adde7d5b49}" ma:internalName="TaxCatchAllLabel" ma:readOnly="true" ma:showField="CatchAllDataLabel" ma:web="21524e96-ec98-4da0-a122-419156e7d6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be9c357-80a5-470d-9f08-cbeef35c1f78" elementFormDefault="qualified">
    <xsd:import namespace="http://schemas.microsoft.com/office/2006/documentManagement/types"/>
    <xsd:import namespace="http://schemas.microsoft.com/office/infopath/2007/PartnerControls"/>
    <xsd:element name="lcf76f155ced4ddcb4097134ff3c332f" ma:index="16"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C390E-2EBF-4C4A-B3BA-E414D8118B68}">
  <ds:schemaRefs>
    <ds:schemaRef ds:uri="http://schemas.microsoft.com/office/2006/metadata/longProperties"/>
  </ds:schemaRefs>
</ds:datastoreItem>
</file>

<file path=customXml/itemProps2.xml><?xml version="1.0" encoding="utf-8"?>
<ds:datastoreItem xmlns:ds="http://schemas.openxmlformats.org/officeDocument/2006/customXml" ds:itemID="{D4ABEF05-54F4-47A3-8CA3-2183F69D2294}">
  <ds:schemaRefs>
    <ds:schemaRef ds:uri="4be9c357-80a5-470d-9f08-cbeef35c1f78"/>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21524e96-ec98-4da0-a122-419156e7d6b0"/>
    <ds:schemaRef ds:uri="http://www.w3.org/XML/1998/namespace"/>
  </ds:schemaRefs>
</ds:datastoreItem>
</file>

<file path=customXml/itemProps3.xml><?xml version="1.0" encoding="utf-8"?>
<ds:datastoreItem xmlns:ds="http://schemas.openxmlformats.org/officeDocument/2006/customXml" ds:itemID="{9563403D-4521-46FF-9C8B-96DF8A608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524e96-ec98-4da0-a122-419156e7d6b0"/>
    <ds:schemaRef ds:uri="4be9c357-80a5-470d-9f08-cbeef35c1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45483B-FB89-4B10-9607-F4A6EAB4C5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Ceiling</vt:lpstr>
      <vt:lpstr>Underfloor</vt:lpstr>
      <vt:lpstr>Wall</vt:lpstr>
      <vt:lpstr>Cylinder wrap</vt:lpstr>
      <vt:lpstr>Ceiling!Print_Area</vt:lpstr>
      <vt:lpstr>'Cylinder wrap'!Print_Area</vt:lpstr>
      <vt:lpstr>Instructions!Print_Area</vt:lpstr>
      <vt:lpstr>Underfloor!Print_Area</vt:lpstr>
      <vt:lpstr>Wall!Print_Area</vt:lpstr>
    </vt:vector>
  </TitlesOfParts>
  <Company>EECA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list-of-accepted-insulation-products-2022-02-16 FINAL CONFIDENTIAL</dc:title>
  <dc:creator>magerj</dc:creator>
  <cp:lastModifiedBy>Adrian Sejati</cp:lastModifiedBy>
  <cp:lastPrinted>2015-06-04T02:31:44Z</cp:lastPrinted>
  <dcterms:created xsi:type="dcterms:W3CDTF">2009-07-01T22:32:13Z</dcterms:created>
  <dcterms:modified xsi:type="dcterms:W3CDTF">2026-05-14T23:27:33Z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PRODEL-1595579292-571</vt:lpwstr>
  </property>
  <property fmtid="{D5CDD505-2E9C-101B-9397-08002B2CF9AE}" pid="3" name="_dlc_DocIdItemGuid">
    <vt:lpwstr>adb98529-8fc4-4ae0-840b-7a0bf3bde621</vt:lpwstr>
  </property>
  <property fmtid="{D5CDD505-2E9C-101B-9397-08002B2CF9AE}" pid="4" name="_dlc_DocIdUrl">
    <vt:lpwstr>https://eeca.cohesion.net.nz/Sites/PD/RES/_layouts/15/DocIdRedir.aspx?ID=PRODEL-1595579292-571, PRODEL-1595579292-571</vt:lpwstr>
  </property>
  <property fmtid="{D5CDD505-2E9C-101B-9397-08002B2CF9AE}" pid="5" name="C3Topic">
    <vt:lpwstr/>
  </property>
  <property fmtid="{D5CDD505-2E9C-101B-9397-08002B2CF9AE}" pid="6" name="TaxKeyword">
    <vt:lpwstr/>
  </property>
  <property fmtid="{D5CDD505-2E9C-101B-9397-08002B2CF9AE}" pid="7" name="ContentTypeId">
    <vt:lpwstr>0x0101001EE4DDCAF0A32E48A6AB539EEF162CE504001321AD52A46F3447A27596DC62651B10</vt:lpwstr>
  </property>
  <property fmtid="{D5CDD505-2E9C-101B-9397-08002B2CF9AE}" pid="8" name="_docset_NoMedatataSyncRequired">
    <vt:lpwstr>False</vt:lpwstr>
  </property>
  <property fmtid="{D5CDD505-2E9C-101B-9397-08002B2CF9AE}" pid="9" name="EmReceivedByName">
    <vt:lpwstr/>
  </property>
  <property fmtid="{D5CDD505-2E9C-101B-9397-08002B2CF9AE}" pid="10" name="EmSubject">
    <vt:lpwstr/>
  </property>
  <property fmtid="{D5CDD505-2E9C-101B-9397-08002B2CF9AE}" pid="11" name="DocumentSetDescription">
    <vt:lpwstr/>
  </property>
  <property fmtid="{D5CDD505-2E9C-101B-9397-08002B2CF9AE}" pid="12" name="EmToAddress">
    <vt:lpwstr/>
  </property>
  <property fmtid="{D5CDD505-2E9C-101B-9397-08002B2CF9AE}" pid="13" name="Approved">
    <vt:bool>false</vt:bool>
  </property>
  <property fmtid="{D5CDD505-2E9C-101B-9397-08002B2CF9AE}" pid="14" name="EmReceivedOnBehalfOfName">
    <vt:lpwstr/>
  </property>
  <property fmtid="{D5CDD505-2E9C-101B-9397-08002B2CF9AE}" pid="15" name="EmCategory">
    <vt:lpwstr/>
  </property>
  <property fmtid="{D5CDD505-2E9C-101B-9397-08002B2CF9AE}" pid="16" name="EmConversationIndex">
    <vt:lpwstr/>
  </property>
  <property fmtid="{D5CDD505-2E9C-101B-9397-08002B2CF9AE}" pid="17" name="EmReplyRecipientNames">
    <vt:lpwstr/>
  </property>
  <property fmtid="{D5CDD505-2E9C-101B-9397-08002B2CF9AE}" pid="18" name="EmReplyRecipients">
    <vt:lpwstr/>
  </property>
  <property fmtid="{D5CDD505-2E9C-101B-9397-08002B2CF9AE}" pid="19" name="EmBody">
    <vt:lpwstr/>
  </property>
  <property fmtid="{D5CDD505-2E9C-101B-9397-08002B2CF9AE}" pid="20" name="EmHasAttachments">
    <vt:bool>false</vt:bool>
  </property>
  <property fmtid="{D5CDD505-2E9C-101B-9397-08002B2CF9AE}" pid="21" name="EmRetentionPolicyName">
    <vt:lpwstr/>
  </property>
  <property fmtid="{D5CDD505-2E9C-101B-9397-08002B2CF9AE}" pid="22" name="EmCC">
    <vt:lpwstr/>
  </property>
  <property fmtid="{D5CDD505-2E9C-101B-9397-08002B2CF9AE}" pid="23" name="EmFromName">
    <vt:lpwstr/>
  </property>
  <property fmtid="{D5CDD505-2E9C-101B-9397-08002B2CF9AE}" pid="24" name="EmBCCSMTPAddress">
    <vt:lpwstr/>
  </property>
  <property fmtid="{D5CDD505-2E9C-101B-9397-08002B2CF9AE}" pid="25" name="EmTo">
    <vt:lpwstr/>
  </property>
  <property fmtid="{D5CDD505-2E9C-101B-9397-08002B2CF9AE}" pid="26" name="EmSentOnBehalfOfName">
    <vt:lpwstr/>
  </property>
  <property fmtid="{D5CDD505-2E9C-101B-9397-08002B2CF9AE}" pid="27" name="EmAttachmentNames">
    <vt:lpwstr/>
  </property>
  <property fmtid="{D5CDD505-2E9C-101B-9397-08002B2CF9AE}" pid="28" name="EmType">
    <vt:lpwstr/>
  </property>
  <property fmtid="{D5CDD505-2E9C-101B-9397-08002B2CF9AE}" pid="29" name="EmFrom">
    <vt:lpwstr/>
  </property>
  <property fmtid="{D5CDD505-2E9C-101B-9397-08002B2CF9AE}" pid="30" name="EmToSMTPAddress">
    <vt:lpwstr/>
  </property>
  <property fmtid="{D5CDD505-2E9C-101B-9397-08002B2CF9AE}" pid="31" name="_ExtendedDescription">
    <vt:lpwstr/>
  </property>
  <property fmtid="{D5CDD505-2E9C-101B-9397-08002B2CF9AE}" pid="32" name="EmCCSMTPAddress">
    <vt:lpwstr/>
  </property>
  <property fmtid="{D5CDD505-2E9C-101B-9397-08002B2CF9AE}" pid="33" name="EmConversationID">
    <vt:lpwstr/>
  </property>
  <property fmtid="{D5CDD505-2E9C-101B-9397-08002B2CF9AE}" pid="34" name="EmBCC">
    <vt:lpwstr/>
  </property>
  <property fmtid="{D5CDD505-2E9C-101B-9397-08002B2CF9AE}" pid="35" name="EmID">
    <vt:lpwstr/>
  </property>
  <property fmtid="{D5CDD505-2E9C-101B-9397-08002B2CF9AE}" pid="36" name="URL">
    <vt:lpwstr/>
  </property>
  <property fmtid="{D5CDD505-2E9C-101B-9397-08002B2CF9AE}" pid="37" name="EmCon">
    <vt:lpwstr/>
  </property>
  <property fmtid="{D5CDD505-2E9C-101B-9397-08002B2CF9AE}" pid="38" name="EmFromSMTPAddress">
    <vt:lpwstr/>
  </property>
  <property fmtid="{D5CDD505-2E9C-101B-9397-08002B2CF9AE}" pid="39" name="EmCompanies">
    <vt:lpwstr/>
  </property>
  <property fmtid="{D5CDD505-2E9C-101B-9397-08002B2CF9AE}" pid="40" name="EmAttachCount">
    <vt:lpwstr/>
  </property>
  <property fmtid="{D5CDD505-2E9C-101B-9397-08002B2CF9AE}" pid="41" name="MediaServiceImageTags">
    <vt:lpwstr/>
  </property>
</Properties>
</file>