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C:\Users\greeda\Downloads\"/>
    </mc:Choice>
  </mc:AlternateContent>
  <xr:revisionPtr revIDLastSave="0" documentId="8_{639B106D-DBA4-4533-A988-140F2C4C6770}" xr6:coauthVersionLast="47" xr6:coauthVersionMax="47" xr10:uidLastSave="{00000000-0000-0000-0000-000000000000}"/>
  <bookViews>
    <workbookView xWindow="-105" yWindow="0" windowWidth="14610" windowHeight="18585" xr2:uid="{84909BC1-590A-4790-A970-3CD57EA4CCF3}"/>
  </bookViews>
  <sheets>
    <sheet name="Calculation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B15" i="1"/>
  <c r="C9" i="1"/>
  <c r="B9" i="1"/>
  <c r="B16" i="1" s="1"/>
  <c r="B19" i="1" l="1"/>
  <c r="B17" i="1"/>
  <c r="C16" i="1"/>
  <c r="C19" i="1" l="1"/>
  <c r="C17" i="1"/>
</calcChain>
</file>

<file path=xl/sharedStrings.xml><?xml version="1.0" encoding="utf-8"?>
<sst xmlns="http://schemas.openxmlformats.org/spreadsheetml/2006/main" count="17" uniqueCount="17">
  <si>
    <t>Lifetime cost comparison — recreational speedboats, petrol vs electric</t>
  </si>
  <si>
    <t>EECA, September 2025. Assumptions based on information provided by E-Stroke.</t>
  </si>
  <si>
    <t>Petrol</t>
  </si>
  <si>
    <t>BEV</t>
  </si>
  <si>
    <t>Energy prices from MBIE Mar 25 - Regular petrol, Residential electricity</t>
  </si>
  <si>
    <t>Vessel life (years)</t>
  </si>
  <si>
    <t>Vessel running hours per day</t>
  </si>
  <si>
    <t>40kWh unit for 45 mins runtime. Extra .25 for Petrol to represent idle time on the water</t>
  </si>
  <si>
    <t>Vessel use days per year</t>
  </si>
  <si>
    <t>Vessel use annual (hours)</t>
  </si>
  <si>
    <t>Purchase price</t>
  </si>
  <si>
    <t>Fuel consumption (units/hr)</t>
  </si>
  <si>
    <t xml:space="preserve">Fuel unit price </t>
  </si>
  <si>
    <t>Fuel cost daily</t>
  </si>
  <si>
    <t xml:space="preserve">Fuel cost annual </t>
  </si>
  <si>
    <t>Lifetime fuel cost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</si>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</sst>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2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/>
    <xf numFmtId="8" fontId="0" fillId="0" borderId="0" xfId="0" applyNumberFormat="1"/>
    <xf numFmtId="0" fontId="18" fillId="0" borderId="0" xfId="0" applyFont="1"/>
    <xf numFmtId="0" fontId="16" fillId="0" borderId="0" xfId="0" applyFont="1" applyAlignment="1">
      <alignment horizontal="right"/>
    </xf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Calculations!$A$11</c:f>
              <c:strCache>
                <c:ptCount val="1"/>
                <c:pt idx="0">
                  <c:v>Purchase price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Calculations!$B$4:$C$4</c:f>
              <c:strCache>
                <c:ptCount val="2"/>
                <c:pt idx="0">
                  <c:v>Petrol</c:v>
                </c:pt>
                <c:pt idx="1">
                  <c:v>BEV</c:v>
                </c:pt>
              </c:strCache>
            </c:strRef>
          </c:cat>
          <c:val>
            <c:numRef>
              <c:f>Calculations!$B$11:$C$11</c:f>
              <c:numCache>
                <c:formatCode>"$"#,##0_);[Red]\("$"#,##0\)</c:formatCode>
                <c:ptCount val="2"/>
                <c:pt idx="0">
                  <c:v>30000</c:v>
                </c:pt>
                <c:pt idx="1">
                  <c:v>45000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4-4D09-B475-7E7DAE7923AD}"/>
            </c:ext>
          </c:extLst>
        </c:ser>
        <c:ser>
          <c:idx val="1"/>
          <c:order val="1"/>
          <c:tx>
            <c:strRef>
              <c:f>Calculations!$A$17</c:f>
              <c:strCache>
                <c:ptCount val="1"/>
                <c:pt idx="0">
                  <c:v>Lifetime fuel cost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Calculations!$B$4:$C$4</c:f>
              <c:strCache>
                <c:ptCount val="2"/>
                <c:pt idx="0">
                  <c:v>Petrol</c:v>
                </c:pt>
                <c:pt idx="1">
                  <c:v>BEV</c:v>
                </c:pt>
              </c:strCache>
            </c:strRef>
          </c:cat>
          <c:val>
            <c:numRef>
              <c:f>Calculations!$B$17:$C$17</c:f>
              <c:numCache>
                <c:formatCode>"$"#,##0_);[Red]\("$"#,##0\)</c:formatCode>
                <c:ptCount val="2"/>
                <c:pt idx="0">
                  <c:v>23496</c:v>
                </c:pt>
                <c:pt idx="1">
                  <c:v>3330.0000000000005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A4-4D09-B475-7E7DAE792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1214240"/>
        <c:axId val="1061219520"/>
      </c:barChart>
      <c:catAx>
        <c:axId val="106121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219520"/>
        <c:crosses val="autoZero"/>
        <c:auto val="1"/>
        <c:lblAlgn val="ctr"/>
        <c:lblOffset val="100"/>
        <c:noMultiLvlLbl val="0"/>
      </c:catAx>
      <c:valAx>
        <c:axId val="106121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Vessel Powertrian Lifetime Cost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121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600074</xdr:colOff>
      <xdr:row>7</xdr:row>
      <xdr:rowOff>185737</xdr:rowOff>
    </xdr:from>
    <xdr:to>
      <xdr:col>13</xdr:col>
      <xdr:colOff>142875</xdr:colOff>
      <xdr:row>24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E0DB1A-D5CC-050F-5787-B140E97DB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D0CA1-2AB7-4C6A-AAE1-066DF19B5F3D}">
  <dimension ref="A1:F19"/>
  <sheetViews>
    <sheetView tabSelected="1" workbookViewId="0">
      <selection activeCell="D23" sqref="D23"/>
    </sheetView>
  </sheetViews>
  <sheetFormatPr defaultRowHeight="15"/>
  <cols>
    <col min="1" max="1" width="27.5703125" customWidth="1"/>
    <col min="2" max="2" width="16.140625" customWidth="1"/>
    <col min="4" max="4" width="74.5703125" customWidth="1"/>
    <col min="6" max="6" width="36.5703125" bestFit="1" customWidth="1"/>
  </cols>
  <sheetData>
    <row r="1" spans="1:6" ht="26.25">
      <c r="A1" s="4" t="s">
        <v>0</v>
      </c>
    </row>
    <row r="2" spans="1:6">
      <c r="A2" s="6" t="s">
        <v>1</v>
      </c>
    </row>
    <row r="4" spans="1:6">
      <c r="B4" s="5" t="s">
        <v>2</v>
      </c>
      <c r="C4" s="5" t="s">
        <v>3</v>
      </c>
      <c r="F4" t="s">
        <v>4</v>
      </c>
    </row>
    <row r="5" spans="1:6">
      <c r="A5" t="s">
        <v>5</v>
      </c>
      <c r="B5">
        <v>20</v>
      </c>
      <c r="C5">
        <v>20</v>
      </c>
    </row>
    <row r="7" spans="1:6">
      <c r="A7" t="s">
        <v>6</v>
      </c>
      <c r="B7">
        <v>1</v>
      </c>
      <c r="C7">
        <v>0.75</v>
      </c>
      <c r="D7" s="1" t="s">
        <v>7</v>
      </c>
    </row>
    <row r="8" spans="1:6">
      <c r="A8" t="s">
        <v>8</v>
      </c>
      <c r="B8">
        <v>20</v>
      </c>
      <c r="C8">
        <v>20</v>
      </c>
    </row>
    <row r="9" spans="1:6">
      <c r="A9" t="s">
        <v>9</v>
      </c>
      <c r="B9">
        <f>B8*B7</f>
        <v>20</v>
      </c>
      <c r="C9">
        <f>C8*C7</f>
        <v>15</v>
      </c>
    </row>
    <row r="11" spans="1:6">
      <c r="A11" t="s">
        <v>10</v>
      </c>
      <c r="B11" s="2">
        <v>30000</v>
      </c>
      <c r="C11" s="2">
        <v>45000</v>
      </c>
    </row>
    <row r="13" spans="1:6">
      <c r="A13" t="s">
        <v>11</v>
      </c>
      <c r="B13">
        <v>22</v>
      </c>
      <c r="C13">
        <v>40</v>
      </c>
    </row>
    <row r="14" spans="1:6">
      <c r="A14" t="s">
        <v>12</v>
      </c>
      <c r="B14" s="3">
        <v>2.67</v>
      </c>
      <c r="C14" s="3">
        <v>0.37</v>
      </c>
    </row>
    <row r="15" spans="1:6">
      <c r="A15" t="s">
        <v>13</v>
      </c>
      <c r="B15" s="3">
        <f>B13*B14*B7</f>
        <v>58.739999999999995</v>
      </c>
      <c r="C15" s="3">
        <f>C13*C14*C7</f>
        <v>11.100000000000001</v>
      </c>
    </row>
    <row r="16" spans="1:6">
      <c r="A16" t="s">
        <v>14</v>
      </c>
      <c r="B16" s="2">
        <f>B15*B9</f>
        <v>1174.8</v>
      </c>
      <c r="C16" s="2">
        <f>C15*C9</f>
        <v>166.50000000000003</v>
      </c>
    </row>
    <row r="17" spans="1:3">
      <c r="A17" t="s">
        <v>15</v>
      </c>
      <c r="B17" s="2">
        <f>B16*B5</f>
        <v>23496</v>
      </c>
      <c r="C17" s="2">
        <f>C16*C5</f>
        <v>3330.0000000000005</v>
      </c>
    </row>
    <row r="19" spans="1:3">
      <c r="A19" t="s">
        <v>16</v>
      </c>
      <c r="B19" s="2">
        <f>B11+(B16*B5)</f>
        <v>53496</v>
      </c>
      <c r="C19" s="2">
        <f>C11+(C16*C5)</f>
        <v>48330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b024aa34-3a5f-4888-b001-ffe17a85ed1c">
      <Terms xmlns="http://schemas.microsoft.com/office/infopath/2007/PartnerControls"/>
    </TaxKeywordTaxHTField>
    <dTEADDED xmlns="40af8c78-a2bd-4ba8-9f24-459a274e7003" xsi:nil="true"/>
    <C3FinancialYearNote xmlns="b024aa34-3a5f-4888-b001-ffe17a85ed1c">
      <Terms xmlns="http://schemas.microsoft.com/office/infopath/2007/PartnerControls"/>
    </C3FinancialYearNote>
    <lb9b9f3b053a41b38b75c9a9e297a5c0 xmlns="b024aa34-3a5f-4888-b001-ffe17a85ed1c">
      <Terms xmlns="http://schemas.microsoft.com/office/infopath/2007/PartnerControls"/>
    </lb9b9f3b053a41b38b75c9a9e297a5c0>
    <_Flow_SignoffStatus xmlns="40af8c78-a2bd-4ba8-9f24-459a274e7003" xsi:nil="true"/>
    <Campaign xmlns="b024aa34-3a5f-4888-b001-ffe17a85ed1c" xsi:nil="true"/>
    <Quarter xmlns="40af8c78-a2bd-4ba8-9f24-459a274e7003" xsi:nil="true"/>
    <URL xmlns="http://schemas.microsoft.com/sharepoint/v3">
      <Url xsi:nil="true"/>
      <Description xsi:nil="true"/>
    </URL>
    <C3TopicNote xmlns="b024aa34-3a5f-4888-b001-ffe17a85ed1c">
      <Terms xmlns="http://schemas.microsoft.com/office/infopath/2007/PartnerControls"/>
    </C3TopicNote>
    <d896531a588f45f3a4854e36212e5fcd xmlns="b024aa34-3a5f-4888-b001-ffe17a85ed1c">
      <Terms xmlns="http://schemas.microsoft.com/office/infopath/2007/PartnerControls"/>
    </d896531a588f45f3a4854e36212e5fcd>
    <ed43d56e28de45d9823832c24172a393 xmlns="b024aa34-3a5f-4888-b001-ffe17a85ed1c">
      <Terms xmlns="http://schemas.microsoft.com/office/infopath/2007/PartnerControls"/>
    </ed43d56e28de45d9823832c24172a393>
    <lcf76f155ced4ddcb4097134ff3c332f xmlns="40af8c78-a2bd-4ba8-9f24-459a274e7003">
      <Terms xmlns="http://schemas.microsoft.com/office/infopath/2007/PartnerControls"/>
    </lcf76f155ced4ddcb4097134ff3c332f>
    <TaxCatchAll xmlns="b024aa34-3a5f-4888-b001-ffe17a85ed1c" xsi:nil="true"/>
    <Brand xmlns="b024aa34-3a5f-4888-b001-ffe17a85ed1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DE4D0E3A2E454D98860A71F5856D8E" ma:contentTypeVersion="43" ma:contentTypeDescription="Create a new document." ma:contentTypeScope="" ma:versionID="7e6a49b9906d6fb684d1bf31a07e8a17">
  <xsd:schema xmlns:xsd="http://www.w3.org/2001/XMLSchema" xmlns:xs="http://www.w3.org/2001/XMLSchema" xmlns:p="http://schemas.microsoft.com/office/2006/metadata/properties" xmlns:ns1="http://schemas.microsoft.com/sharepoint/v3" xmlns:ns2="40af8c78-a2bd-4ba8-9f24-459a274e7003" xmlns:ns3="b024aa34-3a5f-4888-b001-ffe17a85ed1c" targetNamespace="http://schemas.microsoft.com/office/2006/metadata/properties" ma:root="true" ma:fieldsID="a91135225b131fa9b82f0fb642426d09" ns1:_="" ns2:_="" ns3:_="">
    <xsd:import namespace="http://schemas.microsoft.com/sharepoint/v3"/>
    <xsd:import namespace="40af8c78-a2bd-4ba8-9f24-459a274e7003"/>
    <xsd:import namespace="b024aa34-3a5f-4888-b001-ffe17a85e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TaxKeywordTaxHTField" minOccurs="0"/>
                <xsd:element ref="ns1:URL" minOccurs="0"/>
                <xsd:element ref="ns3:Brand" minOccurs="0"/>
                <xsd:element ref="ns3:C3FinancialYearNote" minOccurs="0"/>
                <xsd:element ref="ns3:Campaign" minOccurs="0"/>
                <xsd:element ref="ns3:C3TopicNote" minOccurs="0"/>
                <xsd:element ref="ns3:lb9b9f3b053a41b38b75c9a9e297a5c0" minOccurs="0"/>
                <xsd:element ref="ns3:d896531a588f45f3a4854e36212e5fcd" minOccurs="0"/>
                <xsd:element ref="ns3:ed43d56e28de45d9823832c24172a393" minOccurs="0"/>
                <xsd:element ref="ns2:_Flow_SignoffStatus" minOccurs="0"/>
                <xsd:element ref="ns2:dTEADDED" minOccurs="0"/>
                <xsd:element ref="ns2:MediaServiceObjectDetectorVersions" minOccurs="0"/>
                <xsd:element ref="ns2:MediaServiceSearchProperties" minOccurs="0"/>
                <xsd:element ref="ns2:Quarte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26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f8c78-a2bd-4ba8-9f24-459a274e7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51bc273-1602-4fac-9ab0-4c4e1ac79c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40" nillable="true" ma:displayName="Sign-off status" ma:internalName="Sign_x002d_off_x0020_status">
      <xsd:simpleType>
        <xsd:restriction base="dms:Text"/>
      </xsd:simpleType>
    </xsd:element>
    <xsd:element name="dTEADDED" ma:index="41" nillable="true" ma:displayName="dTE ADDED" ma:format="DateOnly" ma:internalName="dTEADDED">
      <xsd:simpleType>
        <xsd:restriction base="dms:DateTime"/>
      </xsd:simpleType>
    </xsd:element>
    <xsd:element name="MediaServiceObjectDetectorVersions" ma:index="4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Quarter" ma:index="44" nillable="true" ma:displayName="Quarter" ma:description="Which Quarter does this information pertain to, if applicable. " ma:format="Dropdown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BillingMetadata" ma:index="4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24aa34-3a5f-4888-b001-ffe17a85e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413e191-b0bc-47cb-b594-0d173eb4dd3f}" ma:internalName="TaxCatchAll" ma:showField="CatchAllData" ma:web="b024aa34-3a5f-4888-b001-ffe17a85e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25" nillable="true" ma:taxonomy="true" ma:internalName="TaxKeywordTaxHTField" ma:taxonomyFieldName="TaxKeyword" ma:displayName="Enterprise Keywords" ma:fieldId="{23f27201-bee3-471e-b2e7-b64fd8b7ca38}" ma:taxonomyMulti="true" ma:sspId="251bc273-1602-4fac-9ab0-4c4e1ac79c8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Brand" ma:index="27" nillable="true" ma:displayName="Brand" ma:format="Dropdown" ma:internalName="Brand" ma:readOnly="false">
      <xsd:simpleType>
        <xsd:union memberTypes="dms:Text">
          <xsd:simpleType>
            <xsd:restriction base="dms:Choice">
              <xsd:enumeration value="​EECA"/>
              <xsd:enumeration value="EECA Business"/>
              <xsd:enumeration value="Electric Vehicles"/>
              <xsd:enumeration value="Energywise"/>
              <xsd:enumeration value="Energy Rating Label"/>
              <xsd:enumeration value="Energy Star"/>
              <xsd:enumeration value="NABERS NZ"/>
              <xsd:enumeration value="VFEL"/>
            </xsd:restriction>
          </xsd:simpleType>
        </xsd:union>
      </xsd:simpleType>
    </xsd:element>
    <xsd:element name="C3FinancialYearNote" ma:index="29" nillable="true" ma:taxonomy="true" ma:internalName="C3FinancialYearNote" ma:taxonomyFieldName="C3FinancialYear" ma:displayName="Financial Year" ma:readOnly="false" ma:default="" ma:fieldId="{576f231a-00e6-4d2f-a497-c942067ed5b8}" ma:sspId="251bc273-1602-4fac-9ab0-4c4e1ac79c83" ma:termSetId="67187f8a-7802-4a97-b714-f9f1f17ed6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Campaign" ma:index="30" nillable="true" ma:displayName="Campaign" ma:internalName="Campaign" ma:readOnly="false">
      <xsd:simpleType>
        <xsd:restriction base="dms:Text"/>
      </xsd:simpleType>
    </xsd:element>
    <xsd:element name="C3TopicNote" ma:index="32" nillable="true" ma:taxonomy="true" ma:internalName="C3TopicNote" ma:taxonomyFieldName="C3Topic" ma:displayName="Topic" ma:readOnly="false" ma:default="" ma:fieldId="{6a3fe89f-a6dd-4490-a9c1-3ef38d67b8c7}" ma:sspId="251bc273-1602-4fac-9ab0-4c4e1ac79c83" ma:termSetId="42258138-b9bc-41e1-b119-21c8ee0c57c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lb9b9f3b053a41b38b75c9a9e297a5c0" ma:index="34" nillable="true" ma:taxonomy="true" ma:internalName="lb9b9f3b053a41b38b75c9a9e297a5c0" ma:taxonomyFieldName="ProgrammeArea" ma:displayName="Programme Area" ma:readOnly="false" ma:default="" ma:fieldId="{5b9b9f3b-053a-41b3-8b75-c9a9e297a5c0}" ma:sspId="251bc273-1602-4fac-9ab0-4c4e1ac79c83" ma:termSetId="0f3e60e5-e825-431a-ae77-33180cb2ef6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d896531a588f45f3a4854e36212e5fcd" ma:index="36" nillable="true" ma:taxonomy="true" ma:internalName="d896531a588f45f3a4854e36212e5fcd" ma:taxonomyFieldName="Vendor" ma:displayName="Vendor" ma:readOnly="false" ma:default="" ma:fieldId="{d896531a-588f-45f3-a485-4e36212e5fcd}" ma:sspId="251bc273-1602-4fac-9ab0-4c4e1ac79c83" ma:termSetId="911aaf1f-b036-4cc5-a5e5-b61fb3e72994" ma:anchorId="c8fa689d-db92-4fe0-8309-6b6e41916483" ma:open="true" ma:isKeyword="false">
      <xsd:complexType>
        <xsd:sequence>
          <xsd:element ref="pc:Terms" minOccurs="0" maxOccurs="1"/>
        </xsd:sequence>
      </xsd:complexType>
    </xsd:element>
    <xsd:element name="ed43d56e28de45d9823832c24172a393" ma:index="39" nillable="true" ma:taxonomy="true" ma:internalName="ed43d56e28de45d9823832c24172a393" ma:taxonomyFieldName="Channel" ma:displayName="Channel" ma:readOnly="false" ma:default="" ma:fieldId="{ed43d56e-28de-45d9-8238-32c24172a393}" ma:sspId="251bc273-1602-4fac-9ab0-4c4e1ac79c83" ma:termSetId="dbec196c-76ce-4dc1-8de0-f3b10ecccf10" ma:anchorId="29199e64-df51-4c48-b3fa-5eada26ece5b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184493-8393-4538-8960-3538AF6FF114}"/>
</file>

<file path=customXml/itemProps2.xml><?xml version="1.0" encoding="utf-8"?>
<ds:datastoreItem xmlns:ds="http://schemas.openxmlformats.org/officeDocument/2006/customXml" ds:itemID="{0436F969-A357-4ED9-A0D6-25E91F82855F}"/>
</file>

<file path=customXml/itemProps3.xml><?xml version="1.0" encoding="utf-8"?>
<ds:datastoreItem xmlns:ds="http://schemas.openxmlformats.org/officeDocument/2006/customXml" ds:itemID="{5B93B247-1BD4-4ED7-8ADC-2EDC37883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2025-06-17T01:26:04Z</dcterms:created>
  <dcterms:modified xsi:type="dcterms:W3CDTF">2025-09-05T02:34:37Z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0x010100E4DE4D0E3A2E454D98860A71F5856D8E</vt:lpwstr>
  </property>
  <property fmtid="{D5CDD505-2E9C-101B-9397-08002B2CF9AE}" pid="3" name="TaxKeyword">
    <vt:lpwstr/>
  </property>
  <property fmtid="{D5CDD505-2E9C-101B-9397-08002B2CF9AE}" pid="4" name="Vendor">
    <vt:lpwstr/>
  </property>
  <property fmtid="{D5CDD505-2E9C-101B-9397-08002B2CF9AE}" pid="5" name="C3FinancialYear">
    <vt:lpwstr/>
  </property>
  <property fmtid="{D5CDD505-2E9C-101B-9397-08002B2CF9AE}" pid="6" name="MediaServiceImageTags">
    <vt:lpwstr/>
  </property>
  <property fmtid="{D5CDD505-2E9C-101B-9397-08002B2CF9AE}" pid="7" name="Channel">
    <vt:lpwstr/>
  </property>
  <property fmtid="{D5CDD505-2E9C-101B-9397-08002B2CF9AE}" pid="8" name="C3Topic">
    <vt:lpwstr/>
  </property>
  <property fmtid="{D5CDD505-2E9C-101B-9397-08002B2CF9AE}" pid="9" name="ProgrammeArea">
    <vt:lpwstr/>
  </property>
</Properties>
</file>